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kladová karta" sheetId="1" state="visible" r:id="rId3"/>
  </sheets>
  <definedNames>
    <definedName function="false" hidden="false" localSheetId="0" name="_xlnm.Print_Area" vbProcedure="false">'Skladová karta'!$A$1:$K$43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6" authorId="0">
      <text>
        <r>
          <rPr>
            <sz val="10"/>
            <rFont val="Arial"/>
            <family val="2"/>
          </rPr>
          <t xml:space="preserve">U příjmu pořizovací cena, u výdeje cena podle zvolené metody oceňování, například vážený průměr nebo FIFO.</t>
        </r>
      </text>
    </comment>
    <comment ref="I11" authorId="0">
      <text>
        <r>
          <rPr>
            <sz val="10"/>
            <rFont val="Arial"/>
            <family val="2"/>
          </rPr>
          <t xml:space="preserve">Když zůstatek klesne pod tuto hodnotu, zvýrazní se.</t>
        </r>
      </text>
    </comment>
    <comment ref="J3" authorId="0">
      <text>
        <r>
          <rPr>
            <sz val="10"/>
            <rFont val="Arial"/>
            <family val="2"/>
          </rPr>
          <t xml:space="preserve">Jedinečné číslo karty. Pro každou položku veďte samostatnou kartu.</t>
        </r>
      </text>
    </comment>
  </commentList>
</comments>
</file>

<file path=xl/sharedStrings.xml><?xml version="1.0" encoding="utf-8"?>
<sst xmlns="http://schemas.openxmlformats.org/spreadsheetml/2006/main" count="59" uniqueCount="56">
  <si>
    <t xml:space="preserve">SKLADOVÁ KARTA ZÁSOB</t>
  </si>
  <si>
    <t xml:space="preserve">Číslo skladové karty</t>
  </si>
  <si>
    <t xml:space="preserve">SK-2026-001</t>
  </si>
  <si>
    <t xml:space="preserve">ÚDAJE O POLOŽCE</t>
  </si>
  <si>
    <t xml:space="preserve">SKLAD A DODAVATEL</t>
  </si>
  <si>
    <t xml:space="preserve">Firma</t>
  </si>
  <si>
    <t xml:space="preserve">Vaše firma s.r.o.</t>
  </si>
  <si>
    <t xml:space="preserve">Sklad</t>
  </si>
  <si>
    <t xml:space="preserve">Hlavní sklad Praha</t>
  </si>
  <si>
    <t xml:space="preserve">Název položky</t>
  </si>
  <si>
    <t xml:space="preserve">Šroub do dřeva 4 x 40 mm</t>
  </si>
  <si>
    <t xml:space="preserve">Skladová pozice</t>
  </si>
  <si>
    <t xml:space="preserve">Regál B, police 3</t>
  </si>
  <si>
    <t xml:space="preserve">Interní kód / EAN</t>
  </si>
  <si>
    <t xml:space="preserve">SRB-440 / 8590000000014</t>
  </si>
  <si>
    <t xml:space="preserve">Dodavatel</t>
  </si>
  <si>
    <t xml:space="preserve">Kovozboží s.r.o.</t>
  </si>
  <si>
    <t xml:space="preserve">Druh zásoby</t>
  </si>
  <si>
    <t xml:space="preserve">Materiál</t>
  </si>
  <si>
    <t xml:space="preserve">Kontakt na dodavatele</t>
  </si>
  <si>
    <t xml:space="preserve">objednavky@kovozbozi.cz</t>
  </si>
  <si>
    <t xml:space="preserve">Měrná jednotka</t>
  </si>
  <si>
    <t xml:space="preserve">bal (100 ks)</t>
  </si>
  <si>
    <t xml:space="preserve">Minimální zásoba</t>
  </si>
  <si>
    <t xml:space="preserve">POČÁTEČNÍ STAV</t>
  </si>
  <si>
    <t xml:space="preserve">Datum</t>
  </si>
  <si>
    <t xml:space="preserve">01.01.2026</t>
  </si>
  <si>
    <t xml:space="preserve">Množství</t>
  </si>
  <si>
    <t xml:space="preserve">Cena/MJ</t>
  </si>
  <si>
    <t xml:space="preserve">Hodnota</t>
  </si>
  <si>
    <t xml:space="preserve">Číslo dokladu</t>
  </si>
  <si>
    <t xml:space="preserve">Popis pohybu / partner</t>
  </si>
  <si>
    <t xml:space="preserve">Šarže / exp.</t>
  </si>
  <si>
    <t xml:space="preserve">Příjem (MJ)</t>
  </si>
  <si>
    <t xml:space="preserve">Výdej (MJ)</t>
  </si>
  <si>
    <t xml:space="preserve">Hodnota pohybu</t>
  </si>
  <si>
    <t xml:space="preserve">Zůstatek (MJ)</t>
  </si>
  <si>
    <t xml:space="preserve">Hodnota zůstatku</t>
  </si>
  <si>
    <t xml:space="preserve">Podpis</t>
  </si>
  <si>
    <t xml:space="preserve">05.01.2026</t>
  </si>
  <si>
    <t xml:space="preserve">PRI-001</t>
  </si>
  <si>
    <t xml:space="preserve">Příjemka, Kovozboží s.r.o.</t>
  </si>
  <si>
    <t xml:space="preserve">L2601</t>
  </si>
  <si>
    <t xml:space="preserve">12.01.2026</t>
  </si>
  <si>
    <t xml:space="preserve">VYD-001</t>
  </si>
  <si>
    <t xml:space="preserve">Výdejka, zakázka Novák</t>
  </si>
  <si>
    <t xml:space="preserve">20.01.2026</t>
  </si>
  <si>
    <t xml:space="preserve">VYD-002</t>
  </si>
  <si>
    <t xml:space="preserve">Výdejka, prodej na fakturu 2026012</t>
  </si>
  <si>
    <t xml:space="preserve">02.02.2026</t>
  </si>
  <si>
    <t xml:space="preserve">PRI-002</t>
  </si>
  <si>
    <t xml:space="preserve">L2602</t>
  </si>
  <si>
    <t xml:space="preserve">Celkem za období</t>
  </si>
  <si>
    <t xml:space="preserve">Konečný stav</t>
  </si>
  <si>
    <t xml:space="preserve">Ukázkové údaje nahraďte vlastními. Hodnota pohybu, zůstatek a konečný stav se přepočítají automaticky. Zůstatek pod minimální zásobou se zvýrazní červeně.</t>
  </si>
  <si>
    <t xml:space="preserve">Vzor připravil FLOWii, skladová evidence online na www.flowii.com/cz/skladova-evidence/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</si>
</sst>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#"/>
    <numFmt numFmtId="166" formatCode="#,##0.00&quot; Kč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63B937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63B937"/>
      <name val="Arial"/>
      <family val="0"/>
      <charset val="1"/>
    </font>
    <font>
      <sz val="9"/>
      <color rgb="FF777777"/>
      <name val="Arial"/>
      <family val="0"/>
      <charset val="1"/>
    </font>
    <font>
      <sz val="9"/>
      <color rgb="FF333333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63B937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3B937"/>
        <bgColor rgb="FF3399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medium">
        <color rgb="FF63B937"/>
      </top>
      <bottom style="medium">
        <color rgb="FF63B93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392B"/>
      </font>
      <fill>
        <patternFill>
          <bgColor rgb="FFFDEC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DECEA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729000</xdr:colOff>
      <xdr:row>1</xdr:row>
      <xdr:rowOff>151920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6" topLeftCell="A1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6" min="5" style="0" width="11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15"/>
    <col collapsed="false" customWidth="true" hidden="false" outlineLevel="0" max="11" min="11" style="0" width="14"/>
  </cols>
  <sheetData>
    <row r="1" customFormat="false" ht="18" hidden="false" customHeight="true" outlineLevel="0" collapsed="false">
      <c r="F1" s="1" t="s">
        <v>0</v>
      </c>
      <c r="G1" s="1"/>
      <c r="H1" s="1"/>
      <c r="I1" s="1"/>
      <c r="J1" s="1"/>
      <c r="K1" s="1"/>
    </row>
    <row r="2" customFormat="false" ht="18" hidden="false" customHeight="true" outlineLevel="0" collapsed="false">
      <c r="F2" s="1"/>
      <c r="G2" s="1"/>
      <c r="H2" s="1"/>
      <c r="I2" s="1"/>
      <c r="J2" s="1"/>
      <c r="K2" s="1"/>
    </row>
    <row r="3" customFormat="false" ht="18" hidden="false" customHeight="true" outlineLevel="0" collapsed="false">
      <c r="F3" s="2" t="s">
        <v>1</v>
      </c>
      <c r="G3" s="2"/>
      <c r="H3" s="2"/>
      <c r="I3" s="2"/>
      <c r="J3" s="3" t="s">
        <v>2</v>
      </c>
      <c r="K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7.5" hidden="false" customHeight="true" outlineLevel="0" collapsed="false"/>
    <row r="6" customFormat="false" ht="15" hidden="false" customHeight="false" outlineLevel="0" collapsed="false">
      <c r="A6" s="5" t="s">
        <v>3</v>
      </c>
      <c r="B6" s="5"/>
      <c r="C6" s="5"/>
      <c r="D6" s="5"/>
      <c r="E6" s="5"/>
      <c r="G6" s="5" t="s">
        <v>4</v>
      </c>
      <c r="H6" s="5"/>
      <c r="I6" s="5"/>
      <c r="J6" s="5"/>
      <c r="K6" s="5"/>
    </row>
    <row r="7" customFormat="false" ht="15.75" hidden="false" customHeight="true" outlineLevel="0" collapsed="false">
      <c r="A7" s="6" t="s">
        <v>5</v>
      </c>
      <c r="B7" s="6"/>
      <c r="C7" s="7" t="s">
        <v>6</v>
      </c>
      <c r="D7" s="7"/>
      <c r="E7" s="7"/>
      <c r="G7" s="6" t="s">
        <v>7</v>
      </c>
      <c r="H7" s="6"/>
      <c r="I7" s="7" t="s">
        <v>8</v>
      </c>
      <c r="J7" s="7"/>
      <c r="K7" s="7"/>
    </row>
    <row r="8" customFormat="false" ht="15.75" hidden="false" customHeight="true" outlineLevel="0" collapsed="false">
      <c r="A8" s="6" t="s">
        <v>9</v>
      </c>
      <c r="B8" s="6"/>
      <c r="C8" s="8" t="s">
        <v>10</v>
      </c>
      <c r="D8" s="8"/>
      <c r="E8" s="8"/>
      <c r="G8" s="6" t="s">
        <v>11</v>
      </c>
      <c r="H8" s="6"/>
      <c r="I8" s="7" t="s">
        <v>12</v>
      </c>
      <c r="J8" s="7"/>
      <c r="K8" s="7"/>
    </row>
    <row r="9" customFormat="false" ht="15.75" hidden="false" customHeight="true" outlineLevel="0" collapsed="false">
      <c r="A9" s="6" t="s">
        <v>13</v>
      </c>
      <c r="B9" s="6"/>
      <c r="C9" s="7" t="s">
        <v>14</v>
      </c>
      <c r="D9" s="7"/>
      <c r="E9" s="7"/>
      <c r="G9" s="6" t="s">
        <v>15</v>
      </c>
      <c r="H9" s="6"/>
      <c r="I9" s="7" t="s">
        <v>16</v>
      </c>
      <c r="J9" s="7"/>
      <c r="K9" s="7"/>
    </row>
    <row r="10" customFormat="false" ht="15.75" hidden="false" customHeight="true" outlineLevel="0" collapsed="false">
      <c r="A10" s="6" t="s">
        <v>17</v>
      </c>
      <c r="B10" s="6"/>
      <c r="C10" s="7" t="s">
        <v>18</v>
      </c>
      <c r="D10" s="7"/>
      <c r="E10" s="7"/>
      <c r="G10" s="6" t="s">
        <v>19</v>
      </c>
      <c r="H10" s="6"/>
      <c r="I10" s="7" t="s">
        <v>20</v>
      </c>
      <c r="J10" s="7"/>
      <c r="K10" s="7"/>
    </row>
    <row r="11" customFormat="false" ht="15.75" hidden="false" customHeight="true" outlineLevel="0" collapsed="false">
      <c r="A11" s="6" t="s">
        <v>21</v>
      </c>
      <c r="B11" s="6"/>
      <c r="C11" s="7" t="s">
        <v>22</v>
      </c>
      <c r="D11" s="7"/>
      <c r="E11" s="7"/>
      <c r="G11" s="6" t="s">
        <v>23</v>
      </c>
      <c r="H11" s="6"/>
      <c r="I11" s="9" t="n">
        <v>30</v>
      </c>
      <c r="J11" s="9"/>
      <c r="K11" s="9"/>
    </row>
    <row r="13" customFormat="false" ht="15" hidden="false" customHeight="false" outlineLevel="0" collapsed="false">
      <c r="A13" s="5" t="s">
        <v>24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18" hidden="false" customHeight="true" outlineLevel="0" collapsed="false">
      <c r="A14" s="10" t="s">
        <v>25</v>
      </c>
      <c r="B14" s="11" t="s">
        <v>26</v>
      </c>
      <c r="D14" s="12" t="s">
        <v>27</v>
      </c>
      <c r="E14" s="13" t="n">
        <v>40</v>
      </c>
      <c r="F14" s="12" t="s">
        <v>28</v>
      </c>
      <c r="G14" s="14" t="n">
        <v>165</v>
      </c>
      <c r="H14" s="15" t="s">
        <v>29</v>
      </c>
      <c r="I14" s="15"/>
      <c r="J14" s="16" t="n">
        <f aca="false">E14*G14</f>
        <v>6600</v>
      </c>
      <c r="K14" s="16"/>
    </row>
    <row r="16" customFormat="false" ht="27.75" hidden="false" customHeight="true" outlineLevel="0" collapsed="false">
      <c r="A16" s="17" t="s">
        <v>25</v>
      </c>
      <c r="B16" s="17" t="s">
        <v>30</v>
      </c>
      <c r="C16" s="17" t="s">
        <v>31</v>
      </c>
      <c r="D16" s="17" t="s">
        <v>32</v>
      </c>
      <c r="E16" s="17" t="s">
        <v>33</v>
      </c>
      <c r="F16" s="17" t="s">
        <v>34</v>
      </c>
      <c r="G16" s="17" t="s">
        <v>28</v>
      </c>
      <c r="H16" s="17" t="s">
        <v>35</v>
      </c>
      <c r="I16" s="17" t="s">
        <v>36</v>
      </c>
      <c r="J16" s="17" t="s">
        <v>37</v>
      </c>
      <c r="K16" s="17" t="s">
        <v>38</v>
      </c>
    </row>
    <row r="17" customFormat="false" ht="16.5" hidden="false" customHeight="true" outlineLevel="0" collapsed="false">
      <c r="A17" s="18" t="s">
        <v>39</v>
      </c>
      <c r="B17" s="18" t="s">
        <v>40</v>
      </c>
      <c r="C17" s="7" t="s">
        <v>41</v>
      </c>
      <c r="D17" s="18" t="s">
        <v>42</v>
      </c>
      <c r="E17" s="19" t="n">
        <v>50</v>
      </c>
      <c r="F17" s="19"/>
      <c r="G17" s="20" t="n">
        <v>162</v>
      </c>
      <c r="H17" s="20" t="n">
        <f aca="false">IF(G17="","",(N(E17)-N(F17))*G17)</f>
        <v>8100</v>
      </c>
      <c r="I17" s="21" t="n">
        <f aca="false">IF(AND(E17="",F17=""),"",E14+N(E17)-N(F17))</f>
        <v>90</v>
      </c>
      <c r="J17" s="20" t="n">
        <f aca="false">IF(H17="","",J14+H17)</f>
        <v>14700</v>
      </c>
      <c r="K17" s="7"/>
    </row>
    <row r="18" customFormat="false" ht="16.5" hidden="false" customHeight="true" outlineLevel="0" collapsed="false">
      <c r="A18" s="18" t="s">
        <v>43</v>
      </c>
      <c r="B18" s="18" t="s">
        <v>44</v>
      </c>
      <c r="C18" s="7" t="s">
        <v>45</v>
      </c>
      <c r="D18" s="18"/>
      <c r="E18" s="19"/>
      <c r="F18" s="19" t="n">
        <v>35</v>
      </c>
      <c r="G18" s="20" t="n">
        <v>163</v>
      </c>
      <c r="H18" s="20" t="n">
        <f aca="false">IF(G18="","",(N(E18)-N(F18))*G18)</f>
        <v>-5705</v>
      </c>
      <c r="I18" s="21" t="n">
        <f aca="false">IF(AND(E18="",F18=""),"",N(I17)+N(E18)-N(F18))</f>
        <v>55</v>
      </c>
      <c r="J18" s="20" t="n">
        <f aca="false">IF(H18="","",N(J17)+H18)</f>
        <v>8995</v>
      </c>
      <c r="K18" s="7"/>
    </row>
    <row r="19" customFormat="false" ht="16.5" hidden="false" customHeight="true" outlineLevel="0" collapsed="false">
      <c r="A19" s="18" t="s">
        <v>46</v>
      </c>
      <c r="B19" s="18" t="s">
        <v>47</v>
      </c>
      <c r="C19" s="7" t="s">
        <v>48</v>
      </c>
      <c r="D19" s="18"/>
      <c r="E19" s="19"/>
      <c r="F19" s="19" t="n">
        <v>28</v>
      </c>
      <c r="G19" s="20" t="n">
        <v>163</v>
      </c>
      <c r="H19" s="20" t="n">
        <f aca="false">IF(G19="","",(N(E19)-N(F19))*G19)</f>
        <v>-4564</v>
      </c>
      <c r="I19" s="21" t="n">
        <f aca="false">IF(AND(E19="",F19=""),"",N(I18)+N(E19)-N(F19))</f>
        <v>27</v>
      </c>
      <c r="J19" s="20" t="n">
        <f aca="false">IF(H19="","",N(J18)+H19)</f>
        <v>4431</v>
      </c>
      <c r="K19" s="7"/>
    </row>
    <row r="20" customFormat="false" ht="16.5" hidden="false" customHeight="true" outlineLevel="0" collapsed="false">
      <c r="A20" s="18" t="s">
        <v>49</v>
      </c>
      <c r="B20" s="18" t="s">
        <v>50</v>
      </c>
      <c r="C20" s="7" t="s">
        <v>41</v>
      </c>
      <c r="D20" s="18" t="s">
        <v>51</v>
      </c>
      <c r="E20" s="19" t="n">
        <v>40</v>
      </c>
      <c r="F20" s="19"/>
      <c r="G20" s="20" t="n">
        <v>168</v>
      </c>
      <c r="H20" s="20" t="n">
        <f aca="false">IF(G20="","",(N(E20)-N(F20))*G20)</f>
        <v>6720</v>
      </c>
      <c r="I20" s="21" t="n">
        <f aca="false">IF(AND(E20="",F20=""),"",N(I19)+N(E20)-N(F20))</f>
        <v>67</v>
      </c>
      <c r="J20" s="20" t="n">
        <f aca="false">IF(H20="","",N(J19)+H20)</f>
        <v>11151</v>
      </c>
      <c r="K20" s="7"/>
    </row>
    <row r="21" customFormat="false" ht="16.5" hidden="false" customHeight="true" outlineLevel="0" collapsed="false">
      <c r="A21" s="18"/>
      <c r="B21" s="18"/>
      <c r="C21" s="7"/>
      <c r="D21" s="18"/>
      <c r="E21" s="19"/>
      <c r="F21" s="19"/>
      <c r="G21" s="20"/>
      <c r="H21" s="20" t="str">
        <f aca="false">IF(G21="","",(N(E21)-N(F21))*G21)</f>
        <v/>
      </c>
      <c r="I21" s="21" t="str">
        <f aca="false">IF(AND(E21="",F21=""),"",N(I20)+N(E21)-N(F21))</f>
        <v/>
      </c>
      <c r="J21" s="20" t="str">
        <f aca="false">IF(H21="","",N(J20)+H21)</f>
        <v/>
      </c>
      <c r="K21" s="7"/>
    </row>
    <row r="22" customFormat="false" ht="16.5" hidden="false" customHeight="true" outlineLevel="0" collapsed="false">
      <c r="A22" s="18"/>
      <c r="B22" s="18"/>
      <c r="C22" s="7"/>
      <c r="D22" s="18"/>
      <c r="E22" s="19"/>
      <c r="F22" s="19"/>
      <c r="G22" s="20"/>
      <c r="H22" s="20" t="str">
        <f aca="false">IF(G22="","",(N(E22)-N(F22))*G22)</f>
        <v/>
      </c>
      <c r="I22" s="21" t="str">
        <f aca="false">IF(AND(E22="",F22=""),"",N(I21)+N(E22)-N(F22))</f>
        <v/>
      </c>
      <c r="J22" s="20" t="str">
        <f aca="false">IF(H22="","",N(J21)+H22)</f>
        <v/>
      </c>
      <c r="K22" s="7"/>
    </row>
    <row r="23" customFormat="false" ht="16.5" hidden="false" customHeight="true" outlineLevel="0" collapsed="false">
      <c r="A23" s="18"/>
      <c r="B23" s="18"/>
      <c r="C23" s="7"/>
      <c r="D23" s="18"/>
      <c r="E23" s="19"/>
      <c r="F23" s="19"/>
      <c r="G23" s="20"/>
      <c r="H23" s="20" t="str">
        <f aca="false">IF(G23="","",(N(E23)-N(F23))*G23)</f>
        <v/>
      </c>
      <c r="I23" s="21" t="str">
        <f aca="false">IF(AND(E23="",F23=""),"",N(I22)+N(E23)-N(F23))</f>
        <v/>
      </c>
      <c r="J23" s="20" t="str">
        <f aca="false">IF(H23="","",N(J22)+H23)</f>
        <v/>
      </c>
      <c r="K23" s="7"/>
    </row>
    <row r="24" customFormat="false" ht="16.5" hidden="false" customHeight="true" outlineLevel="0" collapsed="false">
      <c r="A24" s="18"/>
      <c r="B24" s="18"/>
      <c r="C24" s="7"/>
      <c r="D24" s="18"/>
      <c r="E24" s="19"/>
      <c r="F24" s="19"/>
      <c r="G24" s="20"/>
      <c r="H24" s="20" t="str">
        <f aca="false">IF(G24="","",(N(E24)-N(F24))*G24)</f>
        <v/>
      </c>
      <c r="I24" s="21" t="str">
        <f aca="false">IF(AND(E24="",F24=""),"",N(I23)+N(E24)-N(F24))</f>
        <v/>
      </c>
      <c r="J24" s="20" t="str">
        <f aca="false">IF(H24="","",N(J23)+H24)</f>
        <v/>
      </c>
      <c r="K24" s="7"/>
    </row>
    <row r="25" customFormat="false" ht="16.5" hidden="false" customHeight="true" outlineLevel="0" collapsed="false">
      <c r="A25" s="18"/>
      <c r="B25" s="18"/>
      <c r="C25" s="7"/>
      <c r="D25" s="18"/>
      <c r="E25" s="19"/>
      <c r="F25" s="19"/>
      <c r="G25" s="20"/>
      <c r="H25" s="20" t="str">
        <f aca="false">IF(G25="","",(N(E25)-N(F25))*G25)</f>
        <v/>
      </c>
      <c r="I25" s="21" t="str">
        <f aca="false">IF(AND(E25="",F25=""),"",N(I24)+N(E25)-N(F25))</f>
        <v/>
      </c>
      <c r="J25" s="20" t="str">
        <f aca="false">IF(H25="","",N(J24)+H25)</f>
        <v/>
      </c>
      <c r="K25" s="7"/>
    </row>
    <row r="26" customFormat="false" ht="16.5" hidden="false" customHeight="true" outlineLevel="0" collapsed="false">
      <c r="A26" s="18"/>
      <c r="B26" s="18"/>
      <c r="C26" s="7"/>
      <c r="D26" s="18"/>
      <c r="E26" s="19"/>
      <c r="F26" s="19"/>
      <c r="G26" s="20"/>
      <c r="H26" s="20" t="str">
        <f aca="false">IF(G26="","",(N(E26)-N(F26))*G26)</f>
        <v/>
      </c>
      <c r="I26" s="21" t="str">
        <f aca="false">IF(AND(E26="",F26=""),"",N(I25)+N(E26)-N(F26))</f>
        <v/>
      </c>
      <c r="J26" s="20" t="str">
        <f aca="false">IF(H26="","",N(J25)+H26)</f>
        <v/>
      </c>
      <c r="K26" s="7"/>
    </row>
    <row r="27" customFormat="false" ht="16.5" hidden="false" customHeight="true" outlineLevel="0" collapsed="false">
      <c r="A27" s="18"/>
      <c r="B27" s="18"/>
      <c r="C27" s="7"/>
      <c r="D27" s="18"/>
      <c r="E27" s="19"/>
      <c r="F27" s="19"/>
      <c r="G27" s="20"/>
      <c r="H27" s="20" t="str">
        <f aca="false">IF(G27="","",(N(E27)-N(F27))*G27)</f>
        <v/>
      </c>
      <c r="I27" s="21" t="str">
        <f aca="false">IF(AND(E27="",F27=""),"",N(I26)+N(E27)-N(F27))</f>
        <v/>
      </c>
      <c r="J27" s="20" t="str">
        <f aca="false">IF(H27="","",N(J26)+H27)</f>
        <v/>
      </c>
      <c r="K27" s="7"/>
    </row>
    <row r="28" customFormat="false" ht="16.5" hidden="false" customHeight="true" outlineLevel="0" collapsed="false">
      <c r="A28" s="18"/>
      <c r="B28" s="18"/>
      <c r="C28" s="7"/>
      <c r="D28" s="18"/>
      <c r="E28" s="19"/>
      <c r="F28" s="19"/>
      <c r="G28" s="20"/>
      <c r="H28" s="20" t="str">
        <f aca="false">IF(G28="","",(N(E28)-N(F28))*G28)</f>
        <v/>
      </c>
      <c r="I28" s="21" t="str">
        <f aca="false">IF(AND(E28="",F28=""),"",N(I27)+N(E28)-N(F28))</f>
        <v/>
      </c>
      <c r="J28" s="20" t="str">
        <f aca="false">IF(H28="","",N(J27)+H28)</f>
        <v/>
      </c>
      <c r="K28" s="7"/>
    </row>
    <row r="29" customFormat="false" ht="16.5" hidden="false" customHeight="true" outlineLevel="0" collapsed="false">
      <c r="A29" s="18"/>
      <c r="B29" s="18"/>
      <c r="C29" s="7"/>
      <c r="D29" s="18"/>
      <c r="E29" s="19"/>
      <c r="F29" s="19"/>
      <c r="G29" s="20"/>
      <c r="H29" s="20" t="str">
        <f aca="false">IF(G29="","",(N(E29)-N(F29))*G29)</f>
        <v/>
      </c>
      <c r="I29" s="21" t="str">
        <f aca="false">IF(AND(E29="",F29=""),"",N(I28)+N(E29)-N(F29))</f>
        <v/>
      </c>
      <c r="J29" s="20" t="str">
        <f aca="false">IF(H29="","",N(J28)+H29)</f>
        <v/>
      </c>
      <c r="K29" s="7"/>
    </row>
    <row r="30" customFormat="false" ht="16.5" hidden="false" customHeight="true" outlineLevel="0" collapsed="false">
      <c r="A30" s="18"/>
      <c r="B30" s="18"/>
      <c r="C30" s="7"/>
      <c r="D30" s="18"/>
      <c r="E30" s="19"/>
      <c r="F30" s="19"/>
      <c r="G30" s="20"/>
      <c r="H30" s="20" t="str">
        <f aca="false">IF(G30="","",(N(E30)-N(F30))*G30)</f>
        <v/>
      </c>
      <c r="I30" s="21" t="str">
        <f aca="false">IF(AND(E30="",F30=""),"",N(I29)+N(E30)-N(F30))</f>
        <v/>
      </c>
      <c r="J30" s="20" t="str">
        <f aca="false">IF(H30="","",N(J29)+H30)</f>
        <v/>
      </c>
      <c r="K30" s="7"/>
    </row>
    <row r="31" customFormat="false" ht="16.5" hidden="false" customHeight="true" outlineLevel="0" collapsed="false">
      <c r="A31" s="18"/>
      <c r="B31" s="18"/>
      <c r="C31" s="7"/>
      <c r="D31" s="18"/>
      <c r="E31" s="19"/>
      <c r="F31" s="19"/>
      <c r="G31" s="20"/>
      <c r="H31" s="20" t="str">
        <f aca="false">IF(G31="","",(N(E31)-N(F31))*G31)</f>
        <v/>
      </c>
      <c r="I31" s="21" t="str">
        <f aca="false">IF(AND(E31="",F31=""),"",N(I30)+N(E31)-N(F31))</f>
        <v/>
      </c>
      <c r="J31" s="20" t="str">
        <f aca="false">IF(H31="","",N(J30)+H31)</f>
        <v/>
      </c>
      <c r="K31" s="7"/>
    </row>
    <row r="32" customFormat="false" ht="16.5" hidden="false" customHeight="true" outlineLevel="0" collapsed="false">
      <c r="A32" s="18"/>
      <c r="B32" s="18"/>
      <c r="C32" s="7"/>
      <c r="D32" s="18"/>
      <c r="E32" s="19"/>
      <c r="F32" s="19"/>
      <c r="G32" s="20"/>
      <c r="H32" s="20" t="str">
        <f aca="false">IF(G32="","",(N(E32)-N(F32))*G32)</f>
        <v/>
      </c>
      <c r="I32" s="21" t="str">
        <f aca="false">IF(AND(E32="",F32=""),"",N(I31)+N(E32)-N(F32))</f>
        <v/>
      </c>
      <c r="J32" s="20" t="str">
        <f aca="false">IF(H32="","",N(J31)+H32)</f>
        <v/>
      </c>
      <c r="K32" s="7"/>
    </row>
    <row r="33" customFormat="false" ht="16.5" hidden="false" customHeight="true" outlineLevel="0" collapsed="false">
      <c r="A33" s="18"/>
      <c r="B33" s="18"/>
      <c r="C33" s="7"/>
      <c r="D33" s="18"/>
      <c r="E33" s="19"/>
      <c r="F33" s="19"/>
      <c r="G33" s="20"/>
      <c r="H33" s="20" t="str">
        <f aca="false">IF(G33="","",(N(E33)-N(F33))*G33)</f>
        <v/>
      </c>
      <c r="I33" s="21" t="str">
        <f aca="false">IF(AND(E33="",F33=""),"",N(I32)+N(E33)-N(F33))</f>
        <v/>
      </c>
      <c r="J33" s="20" t="str">
        <f aca="false">IF(H33="","",N(J32)+H33)</f>
        <v/>
      </c>
      <c r="K33" s="7"/>
    </row>
    <row r="34" customFormat="false" ht="16.5" hidden="false" customHeight="true" outlineLevel="0" collapsed="false">
      <c r="A34" s="18"/>
      <c r="B34" s="18"/>
      <c r="C34" s="7"/>
      <c r="D34" s="18"/>
      <c r="E34" s="19"/>
      <c r="F34" s="19"/>
      <c r="G34" s="20"/>
      <c r="H34" s="20" t="str">
        <f aca="false">IF(G34="","",(N(E34)-N(F34))*G34)</f>
        <v/>
      </c>
      <c r="I34" s="21" t="str">
        <f aca="false">IF(AND(E34="",F34=""),"",N(I33)+N(E34)-N(F34))</f>
        <v/>
      </c>
      <c r="J34" s="20" t="str">
        <f aca="false">IF(H34="","",N(J33)+H34)</f>
        <v/>
      </c>
      <c r="K34" s="7"/>
    </row>
    <row r="35" customFormat="false" ht="16.5" hidden="false" customHeight="true" outlineLevel="0" collapsed="false">
      <c r="A35" s="18"/>
      <c r="B35" s="18"/>
      <c r="C35" s="7"/>
      <c r="D35" s="18"/>
      <c r="E35" s="19"/>
      <c r="F35" s="19"/>
      <c r="G35" s="20"/>
      <c r="H35" s="20" t="str">
        <f aca="false">IF(G35="","",(N(E35)-N(F35))*G35)</f>
        <v/>
      </c>
      <c r="I35" s="21" t="str">
        <f aca="false">IF(AND(E35="",F35=""),"",N(I34)+N(E35)-N(F35))</f>
        <v/>
      </c>
      <c r="J35" s="20" t="str">
        <f aca="false">IF(H35="","",N(J34)+H35)</f>
        <v/>
      </c>
      <c r="K35" s="7"/>
    </row>
    <row r="36" customFormat="false" ht="16.5" hidden="false" customHeight="true" outlineLevel="0" collapsed="false">
      <c r="A36" s="18"/>
      <c r="B36" s="18"/>
      <c r="C36" s="7"/>
      <c r="D36" s="18"/>
      <c r="E36" s="19"/>
      <c r="F36" s="19"/>
      <c r="G36" s="20"/>
      <c r="H36" s="20" t="str">
        <f aca="false">IF(G36="","",(N(E36)-N(F36))*G36)</f>
        <v/>
      </c>
      <c r="I36" s="21" t="str">
        <f aca="false">IF(AND(E36="",F36=""),"",N(I35)+N(E36)-N(F36))</f>
        <v/>
      </c>
      <c r="J36" s="20" t="str">
        <f aca="false">IF(H36="","",N(J35)+H36)</f>
        <v/>
      </c>
      <c r="K36" s="7"/>
    </row>
    <row r="37" customFormat="false" ht="16.5" hidden="false" customHeight="true" outlineLevel="0" collapsed="false">
      <c r="A37" s="18"/>
      <c r="B37" s="18"/>
      <c r="C37" s="7"/>
      <c r="D37" s="18"/>
      <c r="E37" s="19"/>
      <c r="F37" s="19"/>
      <c r="G37" s="20"/>
      <c r="H37" s="20" t="str">
        <f aca="false">IF(G37="","",(N(E37)-N(F37))*G37)</f>
        <v/>
      </c>
      <c r="I37" s="21" t="str">
        <f aca="false">IF(AND(E37="",F37=""),"",N(I36)+N(E37)-N(F37))</f>
        <v/>
      </c>
      <c r="J37" s="20" t="str">
        <f aca="false">IF(H37="","",N(J36)+H37)</f>
        <v/>
      </c>
      <c r="K37" s="7"/>
    </row>
    <row r="38" customFormat="false" ht="16.5" hidden="false" customHeight="true" outlineLevel="0" collapsed="false">
      <c r="A38" s="18"/>
      <c r="B38" s="18"/>
      <c r="C38" s="7"/>
      <c r="D38" s="18"/>
      <c r="E38" s="19"/>
      <c r="F38" s="19"/>
      <c r="G38" s="20"/>
      <c r="H38" s="20" t="str">
        <f aca="false">IF(G38="","",(N(E38)-N(F38))*G38)</f>
        <v/>
      </c>
      <c r="I38" s="21" t="str">
        <f aca="false">IF(AND(E38="",F38=""),"",N(I37)+N(E38)-N(F38))</f>
        <v/>
      </c>
      <c r="J38" s="20" t="str">
        <f aca="false">IF(H38="","",N(J37)+H38)</f>
        <v/>
      </c>
      <c r="K38" s="7"/>
    </row>
    <row r="40" customFormat="false" ht="19.5" hidden="false" customHeight="true" outlineLevel="0" collapsed="false">
      <c r="A40" s="22" t="s">
        <v>52</v>
      </c>
      <c r="B40" s="22"/>
      <c r="C40" s="22"/>
      <c r="D40" s="22"/>
      <c r="E40" s="23" t="n">
        <f aca="false">SUM(E17:E38)</f>
        <v>90</v>
      </c>
      <c r="F40" s="23" t="n">
        <f aca="false">SUM(F17:F38)</f>
        <v>63</v>
      </c>
      <c r="G40" s="22" t="s">
        <v>53</v>
      </c>
      <c r="H40" s="22"/>
      <c r="I40" s="23" t="n">
        <f aca="false">E14+E40-F40</f>
        <v>67</v>
      </c>
      <c r="J40" s="24" t="n">
        <f aca="false">J14+SUM(H17:H38)</f>
        <v>11151</v>
      </c>
      <c r="K40" s="25"/>
    </row>
    <row r="42" customFormat="false" ht="15" hidden="false" customHeight="false" outlineLevel="0" collapsed="false">
      <c r="A42" s="26" t="s">
        <v>54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customFormat="false" ht="15" hidden="false" customHeight="false" outlineLevel="0" collapsed="false">
      <c r="A43" s="27" t="s">
        <v>55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</sheetData>
  <mergeCells count="32">
    <mergeCell ref="F1:K2"/>
    <mergeCell ref="F3:I3"/>
    <mergeCell ref="J3:K3"/>
    <mergeCell ref="A6:E6"/>
    <mergeCell ref="G6:K6"/>
    <mergeCell ref="A7:B7"/>
    <mergeCell ref="C7:E7"/>
    <mergeCell ref="G7:H7"/>
    <mergeCell ref="I7:K7"/>
    <mergeCell ref="A8:B8"/>
    <mergeCell ref="C8:E8"/>
    <mergeCell ref="G8:H8"/>
    <mergeCell ref="I8:K8"/>
    <mergeCell ref="A9:B9"/>
    <mergeCell ref="C9:E9"/>
    <mergeCell ref="G9:H9"/>
    <mergeCell ref="I9:K9"/>
    <mergeCell ref="A10:B10"/>
    <mergeCell ref="C10:E10"/>
    <mergeCell ref="G10:H10"/>
    <mergeCell ref="I10:K10"/>
    <mergeCell ref="A11:B11"/>
    <mergeCell ref="C11:E11"/>
    <mergeCell ref="G11:H11"/>
    <mergeCell ref="I11:K11"/>
    <mergeCell ref="A13:K13"/>
    <mergeCell ref="H14:I14"/>
    <mergeCell ref="J14:K14"/>
    <mergeCell ref="A40:D40"/>
    <mergeCell ref="G40:H40"/>
    <mergeCell ref="A42:K42"/>
    <mergeCell ref="A43:K43"/>
  </mergeCells>
  <conditionalFormatting sqref="I17:I38">
    <cfRule type="expression" priority="2" aboveAverage="0" equalAverage="0" bottom="0" percent="0" rank="0" text="" dxfId="0">
      <formula>AND(I17&lt;&gt;"",I17&lt;$I$11)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2026-11-04T13:21:34Z</dcterms:created>
  <dc:creator>FLOWii</dc:creator>
  <dc:description/>
  <dc:language>en-US</dc:language>
  <cp:lastModifiedBy/>
  <dcterms:modified xsi:type="dcterms:W3CDTF">2026-11-04T13:21:34Z</dcterms:modified>
  <cp:revision>0</cp:revision>
  <dc:subject/>
  <dc:title>Skladová karta zásob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