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c6ce20f6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hľad" sheetId="1" r:id="R24d6d969ff174d05"/>
    <x:sheet xmlns:r="http://schemas.openxmlformats.org/officeDocument/2006/relationships" name="Vstupy" sheetId="2" r:id="Re60505f01e6c4ad4"/>
    <x:sheet xmlns:r="http://schemas.openxmlformats.org/officeDocument/2006/relationships" name="Tržby" sheetId="3" r:id="R35e59f2efeb744b8"/>
    <x:sheet xmlns:r="http://schemas.openxmlformats.org/officeDocument/2006/relationships" name="Náklady" sheetId="4" r:id="Rdbfd6093bad347fe"/>
    <x:sheet xmlns:r="http://schemas.openxmlformats.org/officeDocument/2006/relationships" name="Výsledovka" sheetId="5" r:id="R591d6fe855b34d70"/>
    <x:sheet xmlns:r="http://schemas.openxmlformats.org/officeDocument/2006/relationships" name="Cash flow" sheetId="6" r:id="Rdf7103b7dafa4bf0"/>
    <x:sheet xmlns:r="http://schemas.openxmlformats.org/officeDocument/2006/relationships" name="Investície" sheetId="7" r:id="Rd0fa99d4996346f6"/>
    <x:sheet xmlns:r="http://schemas.openxmlformats.org/officeDocument/2006/relationships" name="Scenáre" sheetId="8" r:id="R31a4a8c0fd6142b6"/>
    <x:sheet xmlns:r="http://schemas.openxmlformats.org/officeDocument/2006/relationships" name="Návod" sheetId="9" r:id="Rdf3852d845dd41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€&quot;;[Red](#,##0 &quot;€&quot;);-"/>
    <x:numFmt numFmtId="201" formatCode="0.0%;[Red](0.0%);-"/>
    <x:numFmt numFmtId="202" formatCode="0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F343A"/>
      <x:name val="Carlito"/>
    </x:font>
    <x:font>
      <x:b/>
      <x:sz val="11"/>
      <x:color rgb="FFFFFFFF"/>
      <x:name val="Carlito"/>
    </x:font>
    <x:font>
      <x:b/>
      <x:sz val="11"/>
      <x:color rgb="FF2F343A"/>
      <x:name val="Carlito"/>
    </x:font>
    <x:font>
      <x:sz val="11"/>
      <x:color rgb="FF0000FF"/>
      <x:name val="Carlito"/>
    </x:font>
    <x:font>
      <x:b/>
      <x:sz val="11"/>
      <x:color rgb="FF000000"/>
      <x:name val="Carlito"/>
    </x:font>
    <x:font>
      <x:sz val="11"/>
      <x:color rgb="FF008000"/>
      <x:name val="Carlito"/>
    </x:font>
    <x:font>
      <x:sz val="11"/>
      <x:color rgb="FF000000"/>
      <x:name val="Carlito"/>
    </x:font>
    <x:font>
      <x:b/>
      <x:sz val="16"/>
      <x:color rgb="FF2F343A"/>
      <x:name val="Carlito"/>
    </x:font>
    <x:font>
      <x:b/>
      <x:sz val="14"/>
      <x:color rgb="FF2F343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2F343A"/>
      </x:patternFill>
    </x:fill>
    <x:fill>
      <x:patternFill patternType="solid">
        <x:fgColor rgb="FFEAF4FB"/>
      </x:patternFill>
    </x:fill>
    <x:fill>
      <x:patternFill patternType="solid">
        <x:fgColor rgb="FF62BE3B"/>
      </x:patternFill>
    </x:fill>
    <x:fill>
      <x:patternFill patternType="solid">
        <x:fgColor rgb="FF5B9FD0"/>
      </x:patternFill>
    </x:fill>
    <x:fill>
      <x:patternFill patternType="solid">
        <x:fgColor rgb="FFEEF8E8"/>
      </x:patternFill>
    </x:fill>
    <x:fill>
      <x:patternFill patternType="solid">
        <x:fgColor rgb="FFF3F5F7"/>
      </x:patternFill>
    </x:fill>
  </x:fills>
  <x:borders count="2">
    <x:border/>
    <x:border/>
  </x:borders>
  <x:cellStyleXfs count="1">
    <x:xf numFmtId="0" fontId="0" fillId="0" borderId="0"/>
  </x:cellStyleXfs>
  <x:cellXfs count="1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5" fillId="3" borderId="0" xfId="0" applyNumberFormat="1" applyFont="1" applyFill="1" applyBorder="1"/>
    <x:xf numFmtId="200" fontId="5" fillId="3" borderId="1" xfId="0" applyNumberFormat="1" applyFont="1" applyFill="1" applyBorder="1"/>
    <x:xf numFmtId="201" fontId="5" fillId="3" borderId="0" xfId="0" applyNumberFormat="1" applyFont="1" applyFill="1" applyBorder="1"/>
    <x:xf numFmtId="201" fontId="5" fillId="3" borderId="1" xfId="0" applyNumberFormat="1" applyFont="1" applyFill="1" applyBorder="1"/>
    <x:xf numFmtId="202" fontId="5" fillId="3" borderId="0" xfId="0" applyNumberFormat="1" applyFont="1" applyFill="1" applyBorder="1"/>
    <x:xf numFmtId="202" fontId="5" fillId="3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201" fontId="6" fillId="6" borderId="0" xfId="0" applyNumberFormat="1" applyFont="1" applyFill="1" applyBorder="1"/>
    <x:xf numFmtId="201" fontId="6" fillId="6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2" fontId="5" fillId="3" borderId="0" xfId="0" applyNumberFormat="1" applyFont="1" applyFill="1" applyBorder="1" applyAlignment="1">
      <x:alignment wrapText="1"/>
    </x:xf>
    <x:xf numFmtId="201" fontId="6" fillId="6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1" fontId="5" fillId="3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202" fontId="5" fillId="3" borderId="1" xfId="0" applyNumberFormat="1" applyFont="1" applyFill="1" applyBorder="1" applyAlignment="1">
      <x:alignment wrapText="1"/>
    </x:xf>
    <x:xf numFmtId="201" fontId="6" fillId="6" borderId="1" xfId="0" applyNumberFormat="1" applyFont="1" applyFill="1" applyBorder="1" applyAlignment="1">
      <x:alignment wrapText="1"/>
    </x:xf>
    <x:xf numFmtId="200" fontId="5" fillId="3" borderId="1" xfId="0" applyNumberFormat="1" applyFont="1" applyFill="1" applyBorder="1" applyAlignment="1">
      <x:alignment wrapText="1"/>
    </x:xf>
    <x:xf numFmtId="201" fontId="5" fillId="3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200" fontId="6" fillId="7" borderId="0" xfId="0" applyNumberFormat="1" applyFont="1" applyFill="1" applyBorder="1"/>
    <x:xf numFmtId="200" fontId="6" fillId="7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1" fontId="7" fillId="0" borderId="0" xfId="0" applyNumberFormat="1" applyFont="1" applyFill="1" applyBorder="1"/>
    <x:xf numFmtId="201" fontId="7" fillId="0" borderId="1" xfId="0" applyNumberFormat="1" applyFont="1" applyFill="1" applyBorder="1"/>
    <x:xf numFmtId="200" fontId="6" fillId="6" borderId="0" xfId="0" applyNumberFormat="1" applyFont="1" applyFill="1" applyBorder="1"/>
    <x:xf numFmtId="200" fontId="6" fillId="6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200" fontId="6" fillId="7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200" fontId="6" fillId="6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wrapText="1"/>
    </x:xf>
    <x:xf numFmtId="200" fontId="6" fillId="7" borderId="1" xfId="0" applyNumberFormat="1" applyFont="1" applyFill="1" applyBorder="1" applyAlignment="1">
      <x:alignment wrapText="1"/>
    </x:xf>
    <x:xf numFmtId="201" fontId="7" fillId="0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wrapText="1"/>
    </x:xf>
    <x:xf numFmtId="200" fontId="6" fillId="6" borderId="1" xfId="0" applyNumberFormat="1" applyFont="1" applyFill="1" applyBorder="1" applyAlignment="1">
      <x:alignment wrapText="1"/>
    </x:xf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200" fontId="8" fillId="7" borderId="0" xfId="0" applyNumberFormat="1" applyFont="1" applyFill="1" applyBorder="1"/>
    <x:xf numFmtId="200" fontId="8" fillId="7" borderId="1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200" fontId="8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200" fontId="8" fillId="7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0" fontId="7" fillId="0" borderId="0" xfId="0" applyNumberFormat="1" applyFont="1" applyFill="1" applyBorder="1" applyAlignment="1">
      <x:alignment wrapText="1"/>
    </x:xf>
    <x:xf numFmtId="201" fontId="0" fillId="7" borderId="0" xfId="0" applyNumberFormat="1" applyFont="1" applyFill="1" applyBorder="1" applyAlignment="1">
      <x:alignment wrapText="1"/>
    </x:xf>
    <x:xf numFmtId="200" fontId="0" fillId="7" borderId="0" xfId="0" applyNumberFormat="1" applyFont="1" applyFill="1" applyBorder="1" applyAlignment="1">
      <x:alignment wrapText="1"/>
    </x:xf>
    <x:xf numFmtId="200" fontId="7" fillId="0" borderId="1" xfId="0" applyNumberFormat="1" applyFont="1" applyFill="1" applyBorder="1" applyAlignment="1">
      <x:alignment wrapText="1"/>
    </x:xf>
    <x:xf numFmtId="201" fontId="0" fillId="7" borderId="1" xfId="0" applyNumberFormat="1" applyFont="1" applyFill="1" applyBorder="1" applyAlignment="1">
      <x:alignment wrapText="1"/>
    </x:xf>
    <x:xf numFmtId="200" fontId="0" fillId="7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9" fillId="3" borderId="0" xfId="0" applyNumberFormat="1" applyFont="1" applyFill="1" applyBorder="1" applyAlignment="1">
      <x:alignment horizontal="center" vertical="center"/>
    </x:xf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horizontal="center"/>
    </x:xf>
    <x:xf numFmtId="0" fontId="9" fillId="3" borderId="1" xfId="0" applyNumberFormat="1" applyFont="1" applyFill="1" applyBorder="1" applyAlignment="1">
      <x:alignment horizontal="center" vertical="center"/>
    </x:xf>
    <x:xf numFmtId="200" fontId="9" fillId="3" borderId="0" xfId="0" applyNumberFormat="1" applyFont="1" applyFill="1" applyBorder="1" applyAlignment="1">
      <x:alignment horizontal="center" vertical="center"/>
    </x:xf>
    <x:xf numFmtId="200" fontId="9" fillId="3" borderId="1" xfId="0" applyNumberFormat="1" applyFont="1" applyFill="1" applyBorder="1" applyAlignment="1">
      <x:alignment horizontal="center" vertical="center"/>
    </x:xf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horizontal="center"/>
    </x:xf>
    <x:xf numFmtId="0" fontId="10" fillId="6" borderId="0" xfId="0" applyNumberFormat="1" applyFont="1" applyFill="1" applyBorder="1" applyAlignment="1">
      <x:alignment horizontal="center" vertical="center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horizontal="center"/>
    </x:xf>
    <x:xf numFmtId="0" fontId="10" fillId="6" borderId="1" xfId="0" applyNumberFormat="1" applyFont="1" applyFill="1" applyBorder="1" applyAlignment="1">
      <x:alignment horizontal="center" vertical="center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</x:cellXfs>
  <x:cellStyles count="1">
    <x:cellStyle name="Normal" xfId="0"/>
  </x:cellStyles>
  <x:dxfs count="1">
    <x:dxf>
      <x:font>
        <x:b/>
        <x:color rgb="FFE31B23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6aacff2294488" /><Relationship Type="http://schemas.openxmlformats.org/officeDocument/2006/relationships/theme" Target="/xl/theme/theme1.xml" Id="Ra5986b1f279d4f12" /><Relationship Type="http://schemas.openxmlformats.org/officeDocument/2006/relationships/sharedStrings" Target="/xl/sharedStrings.xml" Id="R28928415d1b14dd6" /><Relationship Type="http://schemas.openxmlformats.org/officeDocument/2006/relationships/worksheet" Target="/xl/worksheets/sheet1.xml" Id="R24d6d969ff174d05" /><Relationship Type="http://schemas.openxmlformats.org/officeDocument/2006/relationships/worksheet" Target="/xl/worksheets/sheet2.xml" Id="Re60505f01e6c4ad4" /><Relationship Type="http://schemas.openxmlformats.org/officeDocument/2006/relationships/worksheet" Target="/xl/worksheets/sheet3.xml" Id="R35e59f2efeb744b8" /><Relationship Type="http://schemas.openxmlformats.org/officeDocument/2006/relationships/worksheet" Target="/xl/worksheets/sheet4.xml" Id="Rdbfd6093bad347fe" /><Relationship Type="http://schemas.openxmlformats.org/officeDocument/2006/relationships/worksheet" Target="/xl/worksheets/sheet5.xml" Id="R591d6fe855b34d70" /><Relationship Type="http://schemas.openxmlformats.org/officeDocument/2006/relationships/worksheet" Target="/xl/worksheets/sheet6.xml" Id="Rdf7103b7dafa4bf0" /><Relationship Type="http://schemas.openxmlformats.org/officeDocument/2006/relationships/worksheet" Target="/xl/worksheets/sheet7.xml" Id="Rd0fa99d4996346f6" /><Relationship Type="http://schemas.openxmlformats.org/officeDocument/2006/relationships/worksheet" Target="/xl/worksheets/sheet8.xml" Id="R31a4a8c0fd6142b6" /><Relationship Type="http://schemas.openxmlformats.org/officeDocument/2006/relationships/worksheet" Target="/xl/worksheets/sheet9.xml" Id="Rdf3852d845dd41a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c41b24a201e48a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Mesačný vývoj tržieb, nákladov a hotovosti</a:t>
            </a:r>
          </a:p>
        </c:rich>
      </c:tx>
    </c:title>
    <c:plotArea>
      <c:lineChart>
        <c:grouping val="standard"/>
        <c:ser>
          <c:idx val="0"/>
          <c:order val="0"/>
          <c:tx>
            <c:v>Tržby</c:v>
          </c:tx>
          <c:marker>
            <c:symbol val="none"/>
          </c:marker>
          <c:cat>
            <c:strRef>
              <c:f>'Prehľad'!$A$16:$A$27</c:f>
              <c:strCache>
                <c:ptCount val="0"/>
              </c:strCache>
            </c:strRef>
          </c:cat>
          <c:val>
            <c:numRef>
              <c:f>'Prehľad'!$B$16:$B$27</c:f>
              <c:numCache>
                <c:formatCode>#,##0 "€";[Red](#,##0 "€");-</c:formatCode>
                <c:ptCount val="0"/>
              </c:numCache>
            </c:numRef>
          </c:val>
        </c:ser>
        <c:ser>
          <c:idx val="1"/>
          <c:order val="1"/>
          <c:tx>
            <c:v>Náklady</c:v>
          </c:tx>
          <c:marker>
            <c:symbol val="none"/>
          </c:marker>
          <c:cat>
            <c:strRef>
              <c:f>'Prehľad'!$A$16:$A$27</c:f>
              <c:strCache>
                <c:ptCount val="0"/>
              </c:strCache>
            </c:strRef>
          </c:cat>
          <c:val>
            <c:numRef>
              <c:f>'Prehľad'!$C$16:$C$27</c:f>
              <c:numCache>
                <c:formatCode>#,##0 "€";[Red](#,##0 "€");-</c:formatCode>
                <c:ptCount val="0"/>
              </c:numCache>
            </c:numRef>
          </c:val>
        </c:ser>
        <c:ser>
          <c:idx val="2"/>
          <c:order val="2"/>
          <c:tx>
            <c:v>Hotovosť</c:v>
          </c:tx>
          <c:marker>
            <c:symbol val="none"/>
          </c:marker>
          <c:cat>
            <c:strRef>
              <c:f>'Prehľad'!$A$16:$A$27</c:f>
              <c:strCache>
                <c:ptCount val="0"/>
              </c:strCache>
            </c:strRef>
          </c:cat>
          <c:val>
            <c:numRef>
              <c:f>'Prehľad'!$D$16:$D$27</c:f>
              <c:numCache>
                <c:formatCode>#,##0 "€";[Red](#,##0 "€");-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9</xdr:row>
      <xdr:rowOff>0</xdr:rowOff>
    </xdr:from>
    <xdr:to>
      <xdr:col>14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c41b24a201e48a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a18e86ca0dd4b99" /></Relationships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5" hidden="0" customWidth="1"/>
    <x:col min="3" max="3" width="15" hidden="0" customWidth="1"/>
    <x:col min="4" max="4" width="28" hidden="0" customWidth="1"/>
    <x:col min="5" max="5" width="18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2" customHeight="1">
      <x:c r="A1" s="4" t="str">
        <x:v>FLOWii | Finančný plán firmy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11" t="str">
        <x:v>Manažérsky prehľad plánu. Vyplňte vstupy v modrých bunkách a výsledky sa prepočítajú automaticky.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22" customHeight="1">
      <x:c r="A4" s="18" t="str">
        <x:v>KĽÚČOVÉ UKAZOVATELE</x:v>
      </x:c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</x:row>
    <x:row r="5">
      <x:c r="A5" s="124" t="str">
        <x:v>Ročné tržby</x:v>
      </x:c>
      <x:c r="B5" s="124"/>
      <x:c r="C5" s="124"/>
      <x:c r="D5" s="124" t="str">
        <x:v>EBITDA</x:v>
      </x:c>
      <x:c r="E5" s="124"/>
      <x:c r="F5" s="124"/>
      <x:c r="G5" s="124" t="str">
        <x:v>Čistý zisk</x:v>
      </x:c>
      <x:c r="H5" s="124"/>
      <x:c r="I5" s="124"/>
      <x:c r="J5" s="124" t="str">
        <x:v>Hotovosť na konci roka</x:v>
      </x:c>
      <x:c r="K5" s="124"/>
      <x:c r="L5" s="124"/>
      <x:c r="M5" s="120" t="str">
        <x:v>Scenár</x:v>
      </x:c>
      <x:c r="N5" s="120"/>
    </x:row>
    <x:row r="6">
      <x:c r="A6" s="132" t="n">
        <x:f>'Výsledovka'!N6</x:f>
        <x:v>0</x:v>
      </x:c>
      <x:c r="B6" s="132"/>
      <x:c r="C6" s="132"/>
      <x:c r="D6" s="132" t="n">
        <x:f>'Výsledovka'!N11</x:f>
        <x:v>0</x:v>
      </x:c>
      <x:c r="E6" s="132"/>
      <x:c r="F6" s="132"/>
      <x:c r="G6" s="132" t="n">
        <x:f>'Výsledovka'!N18</x:f>
        <x:v>0</x:v>
      </x:c>
      <x:c r="H6" s="132"/>
      <x:c r="I6" s="132"/>
      <x:c r="J6" s="132" t="n">
        <x:f>'Cash flow'!N21</x:f>
        <x:v>0</x:v>
      </x:c>
      <x:c r="K6" s="132"/>
      <x:c r="L6" s="132"/>
      <x:c r="M6" s="136" t="str">
        <x:f>'Vstupy'!B7</x:f>
        <x:v>Realistický</x:v>
      </x:c>
      <x:c r="N6" s="136"/>
    </x:row>
    <x:row r="7">
      <x:c r="A7" s="132"/>
      <x:c r="B7" s="132"/>
      <x:c r="C7" s="132"/>
      <x:c r="D7" s="132"/>
      <x:c r="E7" s="132"/>
      <x:c r="F7" s="132"/>
      <x:c r="G7" s="132"/>
      <x:c r="H7" s="132"/>
      <x:c r="I7" s="132"/>
      <x:c r="J7" s="132"/>
      <x:c r="K7" s="132"/>
      <x:c r="L7" s="132"/>
      <x:c r="M7" s="136"/>
      <x:c r="N7" s="136"/>
    </x:row>
    <x:row r="9" ht="22" customHeight="1">
      <x:c r="A9" s="34" t="str">
        <x:v>RIZIKO LIKVIDITY A BOD ZVRATU</x:v>
      </x:c>
      <x:c r="B9" s="34"/>
      <x:c r="C9" s="34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4"/>
    </x:row>
    <x:row r="10">
      <x:c r="A10" s="38" t="str">
        <x:v>Ukazovateľ</x:v>
      </x:c>
      <x:c r="B10" s="38" t="str">
        <x:v>Hodnota</x:v>
      </x:c>
      <x:c r="D10" s="38" t="str">
        <x:v>Ukazovateľ</x:v>
      </x:c>
      <x:c r="E10" s="38" t="str">
        <x:v>Hodnota</x:v>
      </x:c>
    </x:row>
    <x:row r="11">
      <x:c r="A11" t="str">
        <x:v>Najnižší stav hotovosti</x:v>
      </x:c>
      <x:c r="B11" s="84" t="n">
        <x:f>MIN('Cash flow'!B21:M21)</x:f>
        <x:v>0</x:v>
      </x:c>
      <x:c r="D11" t="str">
        <x:v>Hrubá marža</x:v>
      </x:c>
      <x:c r="E11" s="48" t="n">
        <x:f>'Výsledovka'!N9</x:f>
        <x:v>0</x:v>
      </x:c>
    </x:row>
    <x:row r="12">
      <x:c r="A12" t="str">
        <x:v>Max. potreba krátkodobého financovania</x:v>
      </x:c>
      <x:c r="B12" s="84" t="n">
        <x:f>MAX('Cash flow'!B22:M22)</x:f>
        <x:v>0</x:v>
      </x:c>
      <x:c r="D12" t="str">
        <x:v>EBITDA marža</x:v>
      </x:c>
      <x:c r="E12" s="48" t="n">
        <x:f>'Výsledovka'!N12</x:f>
        <x:v>0</x:v>
      </x:c>
    </x:row>
    <x:row r="13">
      <x:c r="A13" t="str">
        <x:v>Priemerný mesačný bod zvratu</x:v>
      </x:c>
      <x:c r="B13" s="84" t="n">
        <x:f>'Scenáre'!C11/12</x:f>
        <x:v>0</x:v>
      </x:c>
      <x:c r="D13" t="str">
        <x:v>Inkaso v rovnakom mesiaci</x:v>
      </x:c>
      <x:c r="E13" s="48" t="n">
        <x:f>'Vstupy'!H9</x:f>
        <x:v>0.8</x:v>
      </x:c>
    </x:row>
    <x:row r="15">
      <x:c r="A15" s="38" t="str">
        <x:v>Mesiac</x:v>
      </x:c>
      <x:c r="B15" s="38" t="str">
        <x:v>Tržby</x:v>
      </x:c>
      <x:c r="C15" s="38" t="str">
        <x:v>Náklady</x:v>
      </x:c>
      <x:c r="D15" s="38" t="str">
        <x:v>Hotovosť</x:v>
      </x:c>
    </x:row>
    <x:row r="16">
      <x:c r="A16" t="str">
        <x:v>Jan</x:v>
      </x:c>
      <x:c r="B16" s="108" t="n">
        <x:f>'Výsledovka'!B6</x:f>
        <x:v>0</x:v>
      </x:c>
      <x:c r="C16" s="108" t="n">
        <x:f>'Výsledovka'!B7+'Výsledovka'!B10</x:f>
        <x:v>0</x:v>
      </x:c>
      <x:c r="D16" s="108" t="n">
        <x:f>'Cash flow'!B21</x:f>
        <x:v>0</x:v>
      </x:c>
    </x:row>
    <x:row r="17">
      <x:c r="A17" t="str">
        <x:v>Feb</x:v>
      </x:c>
      <x:c r="B17" s="108" t="n">
        <x:f>'Výsledovka'!C6</x:f>
        <x:v>0</x:v>
      </x:c>
      <x:c r="C17" s="108" t="n">
        <x:f>'Výsledovka'!C7+'Výsledovka'!C10</x:f>
        <x:v>0</x:v>
      </x:c>
      <x:c r="D17" s="108" t="n">
        <x:f>'Cash flow'!C21</x:f>
        <x:v>0</x:v>
      </x:c>
    </x:row>
    <x:row r="18">
      <x:c r="A18" t="str">
        <x:v>Mar</x:v>
      </x:c>
      <x:c r="B18" s="108" t="n">
        <x:f>'Výsledovka'!D6</x:f>
        <x:v>0</x:v>
      </x:c>
      <x:c r="C18" s="108" t="n">
        <x:f>'Výsledovka'!D7+'Výsledovka'!D10</x:f>
        <x:v>0</x:v>
      </x:c>
      <x:c r="D18" s="108" t="n">
        <x:f>'Cash flow'!D21</x:f>
        <x:v>0</x:v>
      </x:c>
    </x:row>
    <x:row r="19">
      <x:c r="A19" t="str">
        <x:v>Apr</x:v>
      </x:c>
      <x:c r="B19" s="108" t="n">
        <x:f>'Výsledovka'!E6</x:f>
        <x:v>0</x:v>
      </x:c>
      <x:c r="C19" s="108" t="n">
        <x:f>'Výsledovka'!E7+'Výsledovka'!E10</x:f>
        <x:v>0</x:v>
      </x:c>
      <x:c r="D19" s="108" t="n">
        <x:f>'Cash flow'!E21</x:f>
        <x:v>0</x:v>
      </x:c>
    </x:row>
    <x:row r="20">
      <x:c r="A20" t="str">
        <x:v>Máj</x:v>
      </x:c>
      <x:c r="B20" s="108" t="n">
        <x:f>'Výsledovka'!F6</x:f>
        <x:v>0</x:v>
      </x:c>
      <x:c r="C20" s="108" t="n">
        <x:f>'Výsledovka'!F7+'Výsledovka'!F10</x:f>
        <x:v>0</x:v>
      </x:c>
      <x:c r="D20" s="108" t="n">
        <x:f>'Cash flow'!F21</x:f>
        <x:v>0</x:v>
      </x:c>
    </x:row>
    <x:row r="21">
      <x:c r="A21" t="str">
        <x:v>Jún</x:v>
      </x:c>
      <x:c r="B21" s="108" t="n">
        <x:f>'Výsledovka'!G6</x:f>
        <x:v>0</x:v>
      </x:c>
      <x:c r="C21" s="108" t="n">
        <x:f>'Výsledovka'!G7+'Výsledovka'!G10</x:f>
        <x:v>0</x:v>
      </x:c>
      <x:c r="D21" s="108" t="n">
        <x:f>'Cash flow'!G21</x:f>
        <x:v>0</x:v>
      </x:c>
    </x:row>
    <x:row r="22">
      <x:c r="A22" t="str">
        <x:v>Júl</x:v>
      </x:c>
      <x:c r="B22" s="108" t="n">
        <x:f>'Výsledovka'!H6</x:f>
        <x:v>0</x:v>
      </x:c>
      <x:c r="C22" s="108" t="n">
        <x:f>'Výsledovka'!H7+'Výsledovka'!H10</x:f>
        <x:v>0</x:v>
      </x:c>
      <x:c r="D22" s="108" t="n">
        <x:f>'Cash flow'!H21</x:f>
        <x:v>0</x:v>
      </x:c>
    </x:row>
    <x:row r="23">
      <x:c r="A23" t="str">
        <x:v>Aug</x:v>
      </x:c>
      <x:c r="B23" s="108" t="n">
        <x:f>'Výsledovka'!I6</x:f>
        <x:v>0</x:v>
      </x:c>
      <x:c r="C23" s="108" t="n">
        <x:f>'Výsledovka'!I7+'Výsledovka'!I10</x:f>
        <x:v>0</x:v>
      </x:c>
      <x:c r="D23" s="108" t="n">
        <x:f>'Cash flow'!I21</x:f>
        <x:v>0</x:v>
      </x:c>
    </x:row>
    <x:row r="24">
      <x:c r="A24" t="str">
        <x:v>Sep</x:v>
      </x:c>
      <x:c r="B24" s="108" t="n">
        <x:f>'Výsledovka'!J6</x:f>
        <x:v>0</x:v>
      </x:c>
      <x:c r="C24" s="108" t="n">
        <x:f>'Výsledovka'!J7+'Výsledovka'!J10</x:f>
        <x:v>0</x:v>
      </x:c>
      <x:c r="D24" s="108" t="n">
        <x:f>'Cash flow'!J21</x:f>
        <x:v>0</x:v>
      </x:c>
    </x:row>
    <x:row r="25">
      <x:c r="A25" t="str">
        <x:v>Okt</x:v>
      </x:c>
      <x:c r="B25" s="108" t="n">
        <x:f>'Výsledovka'!K6</x:f>
        <x:v>0</x:v>
      </x:c>
      <x:c r="C25" s="108" t="n">
        <x:f>'Výsledovka'!K7+'Výsledovka'!K10</x:f>
        <x:v>0</x:v>
      </x:c>
      <x:c r="D25" s="108" t="n">
        <x:f>'Cash flow'!K21</x:f>
        <x:v>0</x:v>
      </x:c>
    </x:row>
    <x:row r="26">
      <x:c r="A26" t="str">
        <x:v>Nov</x:v>
      </x:c>
      <x:c r="B26" s="108" t="n">
        <x:f>'Výsledovka'!L6</x:f>
        <x:v>0</x:v>
      </x:c>
      <x:c r="C26" s="108" t="n">
        <x:f>'Výsledovka'!L7+'Výsledovka'!L10</x:f>
        <x:v>0</x:v>
      </x:c>
      <x:c r="D26" s="108" t="n">
        <x:f>'Cash flow'!L21</x:f>
        <x:v>0</x:v>
      </x:c>
    </x:row>
    <x:row r="27">
      <x:c r="A27" t="str">
        <x:v>Dec</x:v>
      </x:c>
      <x:c r="B27" s="108" t="n">
        <x:f>'Výsledovka'!M6</x:f>
        <x:v>0</x:v>
      </x:c>
      <x:c r="C27" s="108" t="n">
        <x:f>'Výsledovka'!M7+'Výsledovka'!M10</x:f>
        <x:v>0</x:v>
      </x:c>
      <x:c r="D27" s="108" t="n">
        <x:f>'Cash flow'!M21</x:f>
        <x:v>0</x:v>
      </x:c>
    </x:row>
    <x:row r="29">
      <x:c r="A29" s="102" t="str">
        <x:v>Tip</x:v>
      </x:c>
      <x:c r="B29" s="102" t="str">
        <x:v>Začnite na hárku Vstupy. Potom vyplňte Tržby a Náklady. Investície doplňte len vtedy, ak ich firma plánuje.</x:v>
      </x:c>
      <x:c r="C29" s="102"/>
      <x:c r="D29" s="102"/>
    </x:row>
    <x:row r="30">
      <x:c r="A30" s="102"/>
      <x:c r="B30" s="102"/>
      <x:c r="C30" s="102"/>
      <x:c r="D30" s="102"/>
    </x:row>
  </x:sheetData>
  <x:mergeCells>
    <x:mergeCell ref="A1:N1"/>
    <x:mergeCell ref="A2:N2"/>
    <x:mergeCell ref="A4:N4"/>
    <x:mergeCell ref="A5:C5"/>
    <x:mergeCell ref="A6:C7"/>
    <x:mergeCell ref="D5:F5"/>
    <x:mergeCell ref="D6:F7"/>
    <x:mergeCell ref="G5:I5"/>
    <x:mergeCell ref="G6:I7"/>
    <x:mergeCell ref="J5:L5"/>
    <x:mergeCell ref="J6:L7"/>
    <x:mergeCell ref="M5:N5"/>
    <x:mergeCell ref="M6:N7"/>
    <x:mergeCell ref="A9:N9"/>
    <x:mergeCell ref="B29:D30"/>
  </x:mergeCells>
  <x:pageMargins left="0.7" right="0.7" top="0.75" bottom="0.75" header="0.3" footer="0.3"/>
  <x:drawing xmlns:r="http://schemas.openxmlformats.org/officeDocument/2006/relationships" r:id="R0a18e86ca0dd4b99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4" hidden="0" customWidth="1"/>
    <x:col min="8" max="8" width="18" hidden="0" customWidth="1"/>
  </x:cols>
  <x:sheetData>
    <x:row r="1" ht="32" customHeight="1">
      <x:c r="A1" s="50" t="str">
        <x:v>FLOWii | Finančný plán firmy</x:v>
      </x:c>
      <x:c r="B1" s="50"/>
      <x:c r="C1" s="50"/>
      <x:c r="D1" s="50"/>
      <x:c r="E1" s="50"/>
      <x:c r="F1" s="50"/>
      <x:c r="G1" s="50"/>
      <x:c r="H1" s="50"/>
      <x:c r="I1" s="50"/>
      <x:c r="J1" s="50"/>
      <x:c r="K1" s="4"/>
      <x:c r="L1" s="4"/>
      <x:c r="M1" s="4"/>
      <x:c r="N1" s="4"/>
    </x:row>
    <x:row r="2" ht="24" customHeight="1">
      <x:c r="A2" s="11" t="str">
        <x:v>Základné údaje a predpoklady modelu. Modrým písmom sú bunky určené na úpravu.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>
      <x:c r="A3" s="51"/>
      <x:c r="B3" s="51"/>
      <x:c r="C3" s="51"/>
      <x:c r="D3" s="51"/>
      <x:c r="E3" s="51"/>
      <x:c r="F3" s="51"/>
      <x:c r="G3" s="51"/>
      <x:c r="H3" s="51"/>
      <x:c r="I3" s="51"/>
      <x:c r="J3" s="51"/>
    </x:row>
    <x:row r="4" ht="22" customHeight="1">
      <x:c r="A4" s="52" t="str">
        <x:v>ZÁKLADNÉ ÚDAJE</x:v>
      </x:c>
      <x:c r="B4" s="52"/>
      <x:c r="C4" s="52"/>
      <x:c r="D4" s="52"/>
      <x:c r="E4" s="52"/>
      <x:c r="F4" s="52"/>
      <x:c r="G4" s="52" t="str">
        <x:v>AKTÍVNE PREDPOKLADY</x:v>
      </x:c>
      <x:c r="H4" s="52"/>
      <x:c r="I4" s="52"/>
      <x:c r="J4" s="52"/>
    </x:row>
    <x:row r="5">
      <x:c r="A5" s="53" t="str">
        <x:v>Názov firmy</x:v>
      </x:c>
      <x:c r="B5" s="54" t="str"/>
      <x:c r="C5" s="51"/>
      <x:c r="D5" s="51"/>
      <x:c r="E5" s="51"/>
      <x:c r="F5" s="51"/>
      <x:c r="G5" s="39" t="str">
        <x:v>Parameter</x:v>
      </x:c>
      <x:c r="H5" s="39" t="str">
        <x:v>Hodnota</x:v>
      </x:c>
      <x:c r="I5" s="51"/>
      <x:c r="J5" s="51"/>
    </x:row>
    <x:row r="6">
      <x:c r="A6" s="53" t="str">
        <x:v>Rok plánu</x:v>
      </x:c>
      <x:c r="B6" s="55" t="n">
        <x:v>2026</x:v>
      </x:c>
      <x:c r="C6" s="51"/>
      <x:c r="D6" s="51"/>
      <x:c r="E6" s="51"/>
      <x:c r="F6" s="51"/>
      <x:c r="G6" s="51" t="str">
        <x:v>Koeficient tržieb</x:v>
      </x:c>
      <x:c r="H6" s="56" t="n">
        <x:f>INDEX($B$19:$B$21,MATCH($B$7,$A$19:$A$21,0))</x:f>
        <x:v>1</x:v>
      </x:c>
      <x:c r="I6" s="51"/>
      <x:c r="J6" s="51"/>
    </x:row>
    <x:row r="7">
      <x:c r="A7" s="53" t="str">
        <x:v>Vybraný scenár</x:v>
      </x:c>
      <x:c r="B7" s="54" t="str">
        <x:v>Realistický</x:v>
      </x:c>
      <x:c r="C7" s="51"/>
      <x:c r="D7" s="51"/>
      <x:c r="E7" s="51"/>
      <x:c r="F7" s="51"/>
      <x:c r="G7" s="51" t="str">
        <x:v>Koeficient variabilných nákladov</x:v>
      </x:c>
      <x:c r="H7" s="56" t="n">
        <x:f>INDEX($C$19:$C$21,MATCH($B$7,$A$19:$A$21,0))</x:f>
        <x:v>1</x:v>
      </x:c>
      <x:c r="I7" s="51"/>
      <x:c r="J7" s="51"/>
    </x:row>
    <x:row r="8">
      <x:c r="A8" s="53" t="str">
        <x:v>Počiatočný stav hotovosti</x:v>
      </x:c>
      <x:c r="B8" s="57" t="n">
        <x:v>0</x:v>
      </x:c>
      <x:c r="C8" s="51"/>
      <x:c r="D8" s="51"/>
      <x:c r="E8" s="51"/>
      <x:c r="F8" s="51"/>
      <x:c r="G8" s="51" t="str">
        <x:v>Koeficient fixných nákladov</x:v>
      </x:c>
      <x:c r="H8" s="56" t="n">
        <x:f>INDEX($D$19:$D$21,MATCH($B$7,$A$19:$A$21,0))</x:f>
        <x:v>1</x:v>
      </x:c>
      <x:c r="I8" s="51"/>
      <x:c r="J8" s="51"/>
    </x:row>
    <x:row r="9">
      <x:c r="A9" s="53" t="str">
        <x:v>Sadzba dane z príjmov</x:v>
      </x:c>
      <x:c r="B9" s="58" t="n">
        <x:v>0.21</x:v>
      </x:c>
      <x:c r="C9" s="51"/>
      <x:c r="D9" s="51"/>
      <x:c r="E9" s="51"/>
      <x:c r="F9" s="51"/>
      <x:c r="G9" s="51" t="str">
        <x:v>Inkaso v mesiaci</x:v>
      </x:c>
      <x:c r="H9" s="56" t="n">
        <x:f>INDEX($E$19:$E$21,MATCH($B$7,$A$19:$A$21,0))</x:f>
        <x:v>0.8</x:v>
      </x:c>
      <x:c r="I9" s="51"/>
      <x:c r="J9" s="51"/>
    </x:row>
    <x:row r="10">
      <x:c r="A10" s="53" t="str">
        <x:v>Inkaso tržieb v rovnakom mesiaci</x:v>
      </x:c>
      <x:c r="B10" s="58" t="n">
        <x:v>0.8</x:v>
      </x:c>
      <x:c r="C10" s="51"/>
      <x:c r="D10" s="51"/>
      <x:c r="E10" s="51"/>
      <x:c r="F10" s="51"/>
      <x:c r="G10" s="51"/>
      <x:c r="H10" s="51"/>
      <x:c r="I10" s="51"/>
      <x:c r="J10" s="51"/>
    </x:row>
    <x:row r="11">
      <x:c r="A11" s="53" t="str">
        <x:v>Mesačný odpis dlhodobého majetku</x:v>
      </x:c>
      <x:c r="B11" s="57" t="n">
        <x:v>0</x:v>
      </x:c>
      <x:c r="C11" s="51"/>
      <x:c r="D11" s="51"/>
      <x:c r="E11" s="51"/>
      <x:c r="F11" s="51"/>
      <x:c r="G11" s="51"/>
      <x:c r="H11" s="51"/>
      <x:c r="I11" s="51"/>
      <x:c r="J11" s="51"/>
    </x:row>
    <x:row r="12">
      <x:c r="A12" s="53" t="str">
        <x:v>Existujúci úver na začiatku roka</x:v>
      </x:c>
      <x:c r="B12" s="57" t="n">
        <x:v>0</x:v>
      </x:c>
      <x:c r="C12" s="51"/>
      <x:c r="D12" s="51"/>
      <x:c r="E12" s="51"/>
      <x:c r="F12" s="51"/>
      <x:c r="G12" s="51"/>
      <x:c r="H12" s="51"/>
      <x:c r="I12" s="51"/>
      <x:c r="J12" s="51"/>
    </x:row>
    <x:row r="13">
      <x:c r="A13" s="53" t="str">
        <x:v>Mesačná splátka istiny existujúceho úveru</x:v>
      </x:c>
      <x:c r="B13" s="57" t="n">
        <x:v>0</x:v>
      </x:c>
      <x:c r="C13" s="51"/>
      <x:c r="D13" s="51"/>
      <x:c r="E13" s="51"/>
      <x:c r="F13" s="51"/>
      <x:c r="G13" s="51"/>
      <x:c r="H13" s="51"/>
      <x:c r="I13" s="51"/>
      <x:c r="J13" s="51"/>
    </x:row>
    <x:row r="14">
      <x:c r="A14" s="53" t="str">
        <x:v>Mesačný úrok existujúceho úveru</x:v>
      </x:c>
      <x:c r="B14" s="57" t="n">
        <x:v>0</x:v>
      </x:c>
      <x:c r="C14" s="51"/>
      <x:c r="D14" s="51"/>
      <x:c r="E14" s="51"/>
      <x:c r="F14" s="51"/>
      <x:c r="G14" s="51"/>
      <x:c r="H14" s="51"/>
      <x:c r="I14" s="51"/>
      <x:c r="J14" s="51"/>
    </x:row>
    <x:row r="15">
      <x:c r="A15" s="53" t="str">
        <x:v>Poznámka</x:v>
      </x:c>
      <x:c r="B15" s="51" t="str">
        <x:v>Model pracuje so sumami bez DPH.</x:v>
      </x:c>
      <x:c r="C15" s="51"/>
      <x:c r="D15" s="51"/>
      <x:c r="E15" s="51"/>
      <x:c r="F15" s="51"/>
      <x:c r="G15" s="51"/>
      <x:c r="H15" s="51"/>
      <x:c r="I15" s="51"/>
      <x:c r="J15" s="51"/>
    </x:row>
    <x:row r="16">
      <x:c r="A16" s="51"/>
      <x:c r="B16" s="51"/>
      <x:c r="C16" s="51"/>
      <x:c r="D16" s="51"/>
      <x:c r="E16" s="51"/>
      <x:c r="F16" s="51"/>
      <x:c r="G16" s="51"/>
      <x:c r="H16" s="51"/>
      <x:c r="I16" s="51"/>
      <x:c r="J16" s="51"/>
    </x:row>
    <x:row r="17" ht="22" customHeight="1">
      <x:c r="A17" s="59" t="str">
        <x:v>SCENÁRE</x:v>
      </x:c>
      <x:c r="B17" s="59"/>
      <x:c r="C17" s="59"/>
      <x:c r="D17" s="59"/>
      <x:c r="E17" s="59"/>
      <x:c r="F17" s="51"/>
      <x:c r="G17" s="51"/>
      <x:c r="H17" s="51"/>
      <x:c r="I17" s="51"/>
      <x:c r="J17" s="51"/>
    </x:row>
    <x:row r="18">
      <x:c r="A18" s="40" t="str">
        <x:v>Scenár</x:v>
      </x:c>
      <x:c r="B18" s="40" t="str">
        <x:v>Koeficient tržieb</x:v>
      </x:c>
      <x:c r="C18" s="40" t="str">
        <x:v>Koeficient variabilných nákladov</x:v>
      </x:c>
      <x:c r="D18" s="40" t="str">
        <x:v>Koeficient fixných nákladov</x:v>
      </x:c>
      <x:c r="E18" s="40" t="str">
        <x:v>Inkaso v mesiaci</x:v>
      </x:c>
      <x:c r="F18" s="51"/>
      <x:c r="G18" s="51"/>
      <x:c r="H18" s="51"/>
      <x:c r="I18" s="51"/>
      <x:c r="J18" s="51"/>
    </x:row>
    <x:row r="19">
      <x:c r="A19" s="53" t="str">
        <x:v>Konzervatívny</x:v>
      </x:c>
      <x:c r="B19" s="58" t="n">
        <x:v>0.85</x:v>
      </x:c>
      <x:c r="C19" s="58" t="n">
        <x:v>1.05</x:v>
      </x:c>
      <x:c r="D19" s="58" t="n">
        <x:v>1.03</x:v>
      </x:c>
      <x:c r="E19" s="58" t="n">
        <x:v>0.7</x:v>
      </x:c>
      <x:c r="F19" s="51"/>
      <x:c r="G19" s="51"/>
      <x:c r="H19" s="51"/>
      <x:c r="I19" s="51"/>
      <x:c r="J19" s="51"/>
    </x:row>
    <x:row r="20">
      <x:c r="A20" s="53" t="str">
        <x:v>Realistický</x:v>
      </x:c>
      <x:c r="B20" s="58" t="n">
        <x:v>1</x:v>
      </x:c>
      <x:c r="C20" s="58" t="n">
        <x:v>1</x:v>
      </x:c>
      <x:c r="D20" s="58" t="n">
        <x:v>1</x:v>
      </x:c>
      <x:c r="E20" s="58" t="n">
        <x:v>0.8</x:v>
      </x:c>
      <x:c r="F20" s="51"/>
      <x:c r="G20" s="51"/>
      <x:c r="H20" s="51"/>
      <x:c r="I20" s="51"/>
      <x:c r="J20" s="51"/>
    </x:row>
    <x:row r="21">
      <x:c r="A21" s="53" t="str">
        <x:v>Optimistický</x:v>
      </x:c>
      <x:c r="B21" s="58" t="n">
        <x:v>1.12</x:v>
      </x:c>
      <x:c r="C21" s="58" t="n">
        <x:v>1.04</x:v>
      </x:c>
      <x:c r="D21" s="58" t="n">
        <x:v>1.02</x:v>
      </x:c>
      <x:c r="E21" s="58" t="n">
        <x:v>0.85</x:v>
      </x:c>
      <x:c r="F21" s="51"/>
      <x:c r="G21" s="51"/>
      <x:c r="H21" s="51"/>
      <x:c r="I21" s="51"/>
      <x:c r="J21" s="51"/>
    </x:row>
    <x:row r="22">
      <x:c r="A22" s="51"/>
      <x:c r="B22" s="51"/>
      <x:c r="C22" s="51"/>
      <x:c r="D22" s="51"/>
      <x:c r="E22" s="51"/>
      <x:c r="F22" s="51"/>
      <x:c r="G22" s="51"/>
      <x:c r="H22" s="51"/>
      <x:c r="I22" s="51"/>
      <x:c r="J22" s="51"/>
    </x:row>
    <x:row r="23">
      <x:c r="A23" s="51"/>
      <x:c r="B23" s="51"/>
      <x:c r="C23" s="51"/>
      <x:c r="D23" s="51"/>
      <x:c r="E23" s="51"/>
      <x:c r="F23" s="51"/>
      <x:c r="G23" s="51"/>
      <x:c r="H23" s="51"/>
      <x:c r="I23" s="51"/>
      <x:c r="J23" s="51"/>
    </x:row>
    <x:row r="24">
      <x:c r="A24" s="51"/>
      <x:c r="B24" s="51"/>
      <x:c r="C24" s="51"/>
      <x:c r="D24" s="51"/>
      <x:c r="E24" s="51"/>
      <x:c r="F24" s="51"/>
      <x:c r="G24" s="51"/>
      <x:c r="H24" s="51"/>
      <x:c r="I24" s="51"/>
      <x:c r="J24" s="51"/>
    </x:row>
    <x:row r="25">
      <x:c r="A25" s="51"/>
      <x:c r="B25" s="51"/>
      <x:c r="C25" s="51"/>
      <x:c r="D25" s="51"/>
      <x:c r="E25" s="51"/>
      <x:c r="F25" s="51"/>
      <x:c r="G25" s="51"/>
      <x:c r="H25" s="51"/>
      <x:c r="I25" s="51"/>
      <x:c r="J25" s="51"/>
    </x:row>
    <x:row r="26">
      <x:c r="A26" s="51"/>
      <x:c r="B26" s="51"/>
      <x:c r="C26" s="51"/>
      <x:c r="D26" s="51"/>
      <x:c r="E26" s="51"/>
      <x:c r="F26" s="51"/>
      <x:c r="G26" s="51"/>
      <x:c r="H26" s="51"/>
      <x:c r="I26" s="51"/>
      <x:c r="J26" s="51"/>
    </x:row>
    <x:row r="27">
      <x:c r="A27" s="51"/>
      <x:c r="B27" s="51"/>
      <x:c r="C27" s="51"/>
      <x:c r="D27" s="51"/>
      <x:c r="E27" s="51"/>
      <x:c r="F27" s="51"/>
      <x:c r="G27" s="51"/>
      <x:c r="H27" s="51"/>
      <x:c r="I27" s="51"/>
      <x:c r="J27" s="51"/>
    </x:row>
    <x:row r="28">
      <x:c r="A28" s="51"/>
      <x:c r="B28" s="51"/>
      <x:c r="C28" s="51"/>
      <x:c r="D28" s="51"/>
      <x:c r="E28" s="51"/>
      <x:c r="F28" s="51"/>
      <x:c r="G28" s="51"/>
      <x:c r="H28" s="51"/>
      <x:c r="I28" s="51"/>
      <x:c r="J28" s="51"/>
    </x:row>
    <x:row r="29">
      <x:c r="A29" s="51"/>
      <x:c r="B29" s="51"/>
      <x:c r="C29" s="51"/>
      <x:c r="D29" s="51"/>
      <x:c r="E29" s="51"/>
      <x:c r="F29" s="51"/>
      <x:c r="G29" s="51"/>
      <x:c r="H29" s="51"/>
      <x:c r="I29" s="51"/>
      <x:c r="J29" s="51"/>
    </x:row>
    <x:row r="30">
      <x:c r="A30" s="51"/>
      <x:c r="B30" s="51"/>
      <x:c r="C30" s="51"/>
      <x:c r="D30" s="51"/>
      <x:c r="E30" s="51"/>
      <x:c r="F30" s="51"/>
      <x:c r="G30" s="51"/>
      <x:c r="H30" s="51"/>
      <x:c r="I30" s="51"/>
      <x:c r="J30" s="51"/>
    </x:row>
  </x:sheetData>
  <x:mergeCells>
    <x:mergeCell ref="A1:N1"/>
    <x:mergeCell ref="A2:N2"/>
    <x:mergeCell ref="A4:F4"/>
    <x:mergeCell ref="A17:E17"/>
    <x:mergeCell ref="G4:J4"/>
  </x:mergeCells>
  <x:dataValidations count="1">
    <x:dataValidation type="list" sqref="B7">
      <x:formula1>"Konzervatívny,Realistický,Optimistický"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4" hidden="0" customWidth="1"/>
  </x:cols>
  <x:sheetData>
    <x:row r="1" ht="32" customHeight="1">
      <x:c r="A1" s="50" t="str">
        <x:v>Plán tržieb</x:v>
      </x:c>
      <x:c r="B1" s="50"/>
      <x:c r="C1" s="50"/>
      <x:c r="D1" s="50"/>
      <x:c r="E1" s="50"/>
      <x:c r="F1" s="50"/>
      <x:c r="G1" s="50"/>
      <x:c r="H1" s="50"/>
      <x:c r="I1" s="50"/>
      <x:c r="J1" s="50"/>
      <x:c r="K1" s="50"/>
      <x:c r="L1" s="50"/>
      <x:c r="M1" s="50"/>
      <x:c r="N1" s="50"/>
    </x:row>
    <x:row r="2" ht="24" customHeight="1">
      <x:c r="A2" s="11" t="str">
        <x:v>Zadajte mesačné tržby podľa produktov alebo služieb. Model ich automaticky upraví podľa vybraného scenára.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>
      <x:c r="A3" s="51"/>
      <x:c r="B3" s="51"/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  <x:c r="N3" s="51"/>
    </x:row>
    <x:row r="4" ht="22" customHeight="1">
      <x:c r="A4" s="59" t="str">
        <x:v>PLÁN TRŽIEB PODĽA PRODUKTOV / SLUŽIEB</x:v>
      </x:c>
      <x:c r="B4" s="59"/>
      <x:c r="C4" s="59"/>
      <x:c r="D4" s="59"/>
      <x:c r="E4" s="59"/>
      <x:c r="F4" s="59"/>
      <x:c r="G4" s="59"/>
      <x:c r="H4" s="59"/>
      <x:c r="I4" s="59"/>
      <x:c r="J4" s="59"/>
      <x:c r="K4" s="59"/>
      <x:c r="L4" s="59"/>
      <x:c r="M4" s="59"/>
      <x:c r="N4" s="59"/>
    </x:row>
    <x:row r="5" ht="24" customHeight="1">
      <x:c r="A5" s="70" t="str">
        <x:v>Produkt / služba</x:v>
      </x:c>
      <x:c r="B5" s="70" t="str">
        <x:v>Jan</x:v>
      </x:c>
      <x:c r="C5" s="70" t="str">
        <x:v>Feb</x:v>
      </x:c>
      <x:c r="D5" s="70" t="str">
        <x:v>Mar</x:v>
      </x:c>
      <x:c r="E5" s="70" t="str">
        <x:v>Apr</x:v>
      </x:c>
      <x:c r="F5" s="70" t="str">
        <x:v>Máj</x:v>
      </x:c>
      <x:c r="G5" s="70" t="str">
        <x:v>Jún</x:v>
      </x:c>
      <x:c r="H5" s="70" t="str">
        <x:v>Júl</x:v>
      </x:c>
      <x:c r="I5" s="70" t="str">
        <x:v>Aug</x:v>
      </x:c>
      <x:c r="J5" s="70" t="str">
        <x:v>Sep</x:v>
      </x:c>
      <x:c r="K5" s="70" t="str">
        <x:v>Okt</x:v>
      </x:c>
      <x:c r="L5" s="70" t="str">
        <x:v>Nov</x:v>
      </x:c>
      <x:c r="M5" s="70" t="str">
        <x:v>Dec</x:v>
      </x:c>
      <x:c r="N5" s="70" t="str">
        <x:v>Rok spolu</x:v>
      </x:c>
    </x:row>
    <x:row r="6">
      <x:c r="A6" s="54" t="str">
        <x:v>Produkt / služba 1</x:v>
      </x:c>
      <x:c r="B6" s="57" t="n">
        <x:v>0</x:v>
      </x:c>
      <x:c r="C6" s="57" t="n">
        <x:v>0</x:v>
      </x:c>
      <x:c r="D6" s="57" t="n">
        <x:v>0</x:v>
      </x:c>
      <x:c r="E6" s="57" t="n">
        <x:v>0</x:v>
      </x:c>
      <x:c r="F6" s="57" t="n">
        <x:v>0</x:v>
      </x:c>
      <x:c r="G6" s="57" t="n">
        <x:v>0</x:v>
      </x:c>
      <x:c r="H6" s="57" t="n">
        <x:v>0</x:v>
      </x:c>
      <x:c r="I6" s="57" t="n">
        <x:v>0</x:v>
      </x:c>
      <x:c r="J6" s="57" t="n">
        <x:v>0</x:v>
      </x:c>
      <x:c r="K6" s="57" t="n">
        <x:v>0</x:v>
      </x:c>
      <x:c r="L6" s="57" t="n">
        <x:v>0</x:v>
      </x:c>
      <x:c r="M6" s="57" t="n">
        <x:v>0</x:v>
      </x:c>
      <x:c r="N6" s="86" t="n">
        <x:f>SUM(B6:M6)</x:f>
        <x:v>0</x:v>
      </x:c>
    </x:row>
    <x:row r="7">
      <x:c r="A7" s="54" t="str">
        <x:v>Produkt / služba 2</x:v>
      </x:c>
      <x:c r="B7" s="57" t="n">
        <x:v>0</x:v>
      </x:c>
      <x:c r="C7" s="57" t="n">
        <x:v>0</x:v>
      </x:c>
      <x:c r="D7" s="57" t="n">
        <x:v>0</x:v>
      </x:c>
      <x:c r="E7" s="57" t="n">
        <x:v>0</x:v>
      </x:c>
      <x:c r="F7" s="57" t="n">
        <x:v>0</x:v>
      </x:c>
      <x:c r="G7" s="57" t="n">
        <x:v>0</x:v>
      </x:c>
      <x:c r="H7" s="57" t="n">
        <x:v>0</x:v>
      </x:c>
      <x:c r="I7" s="57" t="n">
        <x:v>0</x:v>
      </x:c>
      <x:c r="J7" s="57" t="n">
        <x:v>0</x:v>
      </x:c>
      <x:c r="K7" s="57" t="n">
        <x:v>0</x:v>
      </x:c>
      <x:c r="L7" s="57" t="n">
        <x:v>0</x:v>
      </x:c>
      <x:c r="M7" s="57" t="n">
        <x:v>0</x:v>
      </x:c>
      <x:c r="N7" s="86" t="n">
        <x:f>SUM(B7:M7)</x:f>
        <x:v>0</x:v>
      </x:c>
    </x:row>
    <x:row r="8">
      <x:c r="A8" s="54" t="str">
        <x:v>Produkt / služba 3</x:v>
      </x:c>
      <x:c r="B8" s="57" t="n">
        <x:v>0</x:v>
      </x:c>
      <x:c r="C8" s="57" t="n">
        <x:v>0</x:v>
      </x:c>
      <x:c r="D8" s="57" t="n">
        <x:v>0</x:v>
      </x:c>
      <x:c r="E8" s="57" t="n">
        <x:v>0</x:v>
      </x:c>
      <x:c r="F8" s="57" t="n">
        <x:v>0</x:v>
      </x:c>
      <x:c r="G8" s="57" t="n">
        <x:v>0</x:v>
      </x:c>
      <x:c r="H8" s="57" t="n">
        <x:v>0</x:v>
      </x:c>
      <x:c r="I8" s="57" t="n">
        <x:v>0</x:v>
      </x:c>
      <x:c r="J8" s="57" t="n">
        <x:v>0</x:v>
      </x:c>
      <x:c r="K8" s="57" t="n">
        <x:v>0</x:v>
      </x:c>
      <x:c r="L8" s="57" t="n">
        <x:v>0</x:v>
      </x:c>
      <x:c r="M8" s="57" t="n">
        <x:v>0</x:v>
      </x:c>
      <x:c r="N8" s="86" t="n">
        <x:f>SUM(B8:M8)</x:f>
        <x:v>0</x:v>
      </x:c>
    </x:row>
    <x:row r="9">
      <x:c r="A9" s="54" t="str">
        <x:v>Produkt / služba 4</x:v>
      </x:c>
      <x:c r="B9" s="57" t="n">
        <x:v>0</x:v>
      </x:c>
      <x:c r="C9" s="57" t="n">
        <x:v>0</x:v>
      </x:c>
      <x:c r="D9" s="57" t="n">
        <x:v>0</x:v>
      </x:c>
      <x:c r="E9" s="57" t="n">
        <x:v>0</x:v>
      </x:c>
      <x:c r="F9" s="57" t="n">
        <x:v>0</x:v>
      </x:c>
      <x:c r="G9" s="57" t="n">
        <x:v>0</x:v>
      </x:c>
      <x:c r="H9" s="57" t="n">
        <x:v>0</x:v>
      </x:c>
      <x:c r="I9" s="57" t="n">
        <x:v>0</x:v>
      </x:c>
      <x:c r="J9" s="57" t="n">
        <x:v>0</x:v>
      </x:c>
      <x:c r="K9" s="57" t="n">
        <x:v>0</x:v>
      </x:c>
      <x:c r="L9" s="57" t="n">
        <x:v>0</x:v>
      </x:c>
      <x:c r="M9" s="57" t="n">
        <x:v>0</x:v>
      </x:c>
      <x:c r="N9" s="86" t="n">
        <x:f>SUM(B9:M9)</x:f>
        <x:v>0</x:v>
      </x:c>
    </x:row>
    <x:row r="10">
      <x:c r="A10" s="54" t="str">
        <x:v>Produkt / služba 5</x:v>
      </x:c>
      <x:c r="B10" s="57" t="n">
        <x:v>0</x:v>
      </x:c>
      <x:c r="C10" s="57" t="n">
        <x:v>0</x:v>
      </x:c>
      <x:c r="D10" s="57" t="n">
        <x:v>0</x:v>
      </x:c>
      <x:c r="E10" s="57" t="n">
        <x:v>0</x:v>
      </x:c>
      <x:c r="F10" s="57" t="n">
        <x:v>0</x:v>
      </x:c>
      <x:c r="G10" s="57" t="n">
        <x:v>0</x:v>
      </x:c>
      <x:c r="H10" s="57" t="n">
        <x:v>0</x:v>
      </x:c>
      <x:c r="I10" s="57" t="n">
        <x:v>0</x:v>
      </x:c>
      <x:c r="J10" s="57" t="n">
        <x:v>0</x:v>
      </x:c>
      <x:c r="K10" s="57" t="n">
        <x:v>0</x:v>
      </x:c>
      <x:c r="L10" s="57" t="n">
        <x:v>0</x:v>
      </x:c>
      <x:c r="M10" s="57" t="n">
        <x:v>0</x:v>
      </x:c>
      <x:c r="N10" s="86" t="n">
        <x:f>SUM(B10:M10)</x:f>
        <x:v>0</x:v>
      </x:c>
    </x:row>
    <x:row r="11">
      <x:c r="A11" s="54" t="str">
        <x:v>Ostatné tržby</x:v>
      </x:c>
      <x:c r="B11" s="57" t="n">
        <x:v>0</x:v>
      </x:c>
      <x:c r="C11" s="57" t="n">
        <x:v>0</x:v>
      </x:c>
      <x:c r="D11" s="57" t="n">
        <x:v>0</x:v>
      </x:c>
      <x:c r="E11" s="57" t="n">
        <x:v>0</x:v>
      </x:c>
      <x:c r="F11" s="57" t="n">
        <x:v>0</x:v>
      </x:c>
      <x:c r="G11" s="57" t="n">
        <x:v>0</x:v>
      </x:c>
      <x:c r="H11" s="57" t="n">
        <x:v>0</x:v>
      </x:c>
      <x:c r="I11" s="57" t="n">
        <x:v>0</x:v>
      </x:c>
      <x:c r="J11" s="57" t="n">
        <x:v>0</x:v>
      </x:c>
      <x:c r="K11" s="57" t="n">
        <x:v>0</x:v>
      </x:c>
      <x:c r="L11" s="57" t="n">
        <x:v>0</x:v>
      </x:c>
      <x:c r="M11" s="57" t="n">
        <x:v>0</x:v>
      </x:c>
      <x:c r="N11" s="86" t="n">
        <x:f>SUM(B11:M11)</x:f>
        <x:v>0</x:v>
      </x:c>
    </x:row>
    <x:row r="12">
      <x:c r="A12" s="51"/>
      <x:c r="B12" s="51"/>
      <x:c r="C12" s="51"/>
      <x:c r="D12" s="51"/>
      <x:c r="E12" s="51"/>
      <x:c r="F12" s="51"/>
      <x:c r="G12" s="51"/>
      <x:c r="H12" s="51"/>
      <x:c r="I12" s="51"/>
      <x:c r="J12" s="51"/>
      <x:c r="K12" s="51"/>
      <x:c r="L12" s="51"/>
      <x:c r="M12" s="51"/>
      <x:c r="N12" s="51"/>
    </x:row>
    <x:row r="13">
      <x:c r="A13" s="87" t="str">
        <x:v>Tržby spolu – základ</x:v>
      </x:c>
      <x:c r="B13" s="88" t="n">
        <x:f>SUM(B6:B11)</x:f>
        <x:v>0</x:v>
      </x:c>
      <x:c r="C13" s="88" t="n">
        <x:f>SUM(C6:C11)</x:f>
        <x:v>0</x:v>
      </x:c>
      <x:c r="D13" s="88" t="n">
        <x:f>SUM(D6:D11)</x:f>
        <x:v>0</x:v>
      </x:c>
      <x:c r="E13" s="88" t="n">
        <x:f>SUM(E6:E11)</x:f>
        <x:v>0</x:v>
      </x:c>
      <x:c r="F13" s="88" t="n">
        <x:f>SUM(F6:F11)</x:f>
        <x:v>0</x:v>
      </x:c>
      <x:c r="G13" s="88" t="n">
        <x:f>SUM(G6:G11)</x:f>
        <x:v>0</x:v>
      </x:c>
      <x:c r="H13" s="88" t="n">
        <x:f>SUM(H6:H11)</x:f>
        <x:v>0</x:v>
      </x:c>
      <x:c r="I13" s="88" t="n">
        <x:f>SUM(I6:I11)</x:f>
        <x:v>0</x:v>
      </x:c>
      <x:c r="J13" s="88" t="n">
        <x:f>SUM(J6:J11)</x:f>
        <x:v>0</x:v>
      </x:c>
      <x:c r="K13" s="88" t="n">
        <x:f>SUM(K6:K11)</x:f>
        <x:v>0</x:v>
      </x:c>
      <x:c r="L13" s="88" t="n">
        <x:f>SUM(L6:L11)</x:f>
        <x:v>0</x:v>
      </x:c>
      <x:c r="M13" s="88" t="n">
        <x:f>SUM(M6:M11)</x:f>
        <x:v>0</x:v>
      </x:c>
      <x:c r="N13" s="88" t="n">
        <x:f>SUM(B13:M13)</x:f>
        <x:v>0</x:v>
      </x:c>
    </x:row>
    <x:row r="14">
      <x:c r="A14" s="51"/>
      <x:c r="B14" s="51"/>
      <x:c r="C14" s="51"/>
      <x:c r="D14" s="51"/>
      <x:c r="E14" s="51"/>
      <x:c r="F14" s="51"/>
      <x:c r="G14" s="51"/>
      <x:c r="H14" s="51"/>
      <x:c r="I14" s="51"/>
      <x:c r="J14" s="51"/>
      <x:c r="K14" s="51"/>
      <x:c r="L14" s="51"/>
      <x:c r="M14" s="51"/>
      <x:c r="N14" s="51"/>
    </x:row>
    <x:row r="15">
      <x:c r="A15" s="51" t="str">
        <x:v>Koeficient vybraného scenára</x:v>
      </x:c>
      <x:c r="B15" s="89" t="n">
        <x:f>'Vstupy'!$H$6</x:f>
        <x:v>1</x:v>
      </x:c>
      <x:c r="C15" s="89" t="n">
        <x:f>'Vstupy'!$H$6</x:f>
        <x:v>1</x:v>
      </x:c>
      <x:c r="D15" s="89" t="n">
        <x:f>'Vstupy'!$H$6</x:f>
        <x:v>1</x:v>
      </x:c>
      <x:c r="E15" s="89" t="n">
        <x:f>'Vstupy'!$H$6</x:f>
        <x:v>1</x:v>
      </x:c>
      <x:c r="F15" s="89" t="n">
        <x:f>'Vstupy'!$H$6</x:f>
        <x:v>1</x:v>
      </x:c>
      <x:c r="G15" s="89" t="n">
        <x:f>'Vstupy'!$H$6</x:f>
        <x:v>1</x:v>
      </x:c>
      <x:c r="H15" s="89" t="n">
        <x:f>'Vstupy'!$H$6</x:f>
        <x:v>1</x:v>
      </x:c>
      <x:c r="I15" s="89" t="n">
        <x:f>'Vstupy'!$H$6</x:f>
        <x:v>1</x:v>
      </x:c>
      <x:c r="J15" s="89" t="n">
        <x:f>'Vstupy'!$H$6</x:f>
        <x:v>1</x:v>
      </x:c>
      <x:c r="K15" s="89" t="n">
        <x:f>'Vstupy'!$H$6</x:f>
        <x:v>1</x:v>
      </x:c>
      <x:c r="L15" s="89" t="n">
        <x:f>'Vstupy'!$H$6</x:f>
        <x:v>1</x:v>
      </x:c>
      <x:c r="M15" s="89" t="n">
        <x:f>'Vstupy'!$H$6</x:f>
        <x:v>1</x:v>
      </x:c>
      <x:c r="N15" s="89" t="n">
        <x:f>'Vstupy'!$H$6</x:f>
        <x:v>1</x:v>
      </x:c>
    </x:row>
    <x:row r="16">
      <x:c r="A16" s="90" t="str">
        <x:v>Tržby po scenári</x:v>
      </x:c>
      <x:c r="B16" s="91" t="n">
        <x:f>B13*B15</x:f>
        <x:v>0</x:v>
      </x:c>
      <x:c r="C16" s="91" t="n">
        <x:f>C13*C15</x:f>
        <x:v>0</x:v>
      </x:c>
      <x:c r="D16" s="91" t="n">
        <x:f>D13*D15</x:f>
        <x:v>0</x:v>
      </x:c>
      <x:c r="E16" s="91" t="n">
        <x:f>E13*E15</x:f>
        <x:v>0</x:v>
      </x:c>
      <x:c r="F16" s="91" t="n">
        <x:f>F13*F15</x:f>
        <x:v>0</x:v>
      </x:c>
      <x:c r="G16" s="91" t="n">
        <x:f>G13*G15</x:f>
        <x:v>0</x:v>
      </x:c>
      <x:c r="H16" s="91" t="n">
        <x:f>H13*H15</x:f>
        <x:v>0</x:v>
      </x:c>
      <x:c r="I16" s="91" t="n">
        <x:f>I13*I15</x:f>
        <x:v>0</x:v>
      </x:c>
      <x:c r="J16" s="91" t="n">
        <x:f>J13*J15</x:f>
        <x:v>0</x:v>
      </x:c>
      <x:c r="K16" s="91" t="n">
        <x:f>K13*K15</x:f>
        <x:v>0</x:v>
      </x:c>
      <x:c r="L16" s="91" t="n">
        <x:f>L13*L15</x:f>
        <x:v>0</x:v>
      </x:c>
      <x:c r="M16" s="91" t="n">
        <x:f>M13*M15</x:f>
        <x:v>0</x:v>
      </x:c>
      <x:c r="N16" s="91" t="n">
        <x:f>SUM(B16:M16)</x:f>
        <x:v>0</x:v>
      </x:c>
    </x:row>
    <x:row r="17">
      <x:c r="A17" s="51"/>
      <x:c r="B17" s="51"/>
      <x:c r="C17" s="51"/>
      <x:c r="D17" s="51"/>
      <x:c r="E17" s="51"/>
      <x:c r="F17" s="51"/>
      <x:c r="G17" s="51"/>
      <x:c r="H17" s="51"/>
      <x:c r="I17" s="51"/>
      <x:c r="J17" s="51"/>
      <x:c r="K17" s="51"/>
      <x:c r="L17" s="51"/>
      <x:c r="M17" s="51"/>
      <x:c r="N17" s="51"/>
    </x:row>
    <x:row r="18">
      <x:c r="A18" s="51"/>
      <x:c r="B18" s="51"/>
      <x:c r="C18" s="51"/>
      <x:c r="D18" s="51"/>
      <x:c r="E18" s="51"/>
      <x:c r="F18" s="51"/>
      <x:c r="G18" s="51"/>
      <x:c r="H18" s="51"/>
      <x:c r="I18" s="51"/>
      <x:c r="J18" s="51"/>
      <x:c r="K18" s="51"/>
      <x:c r="L18" s="51"/>
      <x:c r="M18" s="51"/>
      <x:c r="N18" s="51"/>
    </x:row>
    <x:row r="19">
      <x:c r="A19" s="51"/>
      <x:c r="B19" s="51"/>
      <x:c r="C19" s="51"/>
      <x:c r="D19" s="51"/>
      <x:c r="E19" s="51"/>
      <x:c r="F19" s="51"/>
      <x:c r="G19" s="51"/>
      <x:c r="H19" s="51"/>
      <x:c r="I19" s="51"/>
      <x:c r="J19" s="51"/>
      <x:c r="K19" s="51"/>
      <x:c r="L19" s="51"/>
      <x:c r="M19" s="51"/>
      <x:c r="N19" s="51"/>
    </x:row>
    <x:row r="20">
      <x:c r="A20" s="51"/>
      <x:c r="B20" s="51"/>
      <x:c r="C20" s="51"/>
      <x:c r="D20" s="51"/>
      <x:c r="E20" s="51"/>
      <x:c r="F20" s="51"/>
      <x:c r="G20" s="51"/>
      <x:c r="H20" s="51"/>
      <x:c r="I20" s="51"/>
      <x:c r="J20" s="51"/>
      <x:c r="K20" s="51"/>
      <x:c r="L20" s="51"/>
      <x:c r="M20" s="51"/>
      <x:c r="N20" s="51"/>
    </x:row>
    <x:row r="21">
      <x:c r="A21" s="51"/>
      <x:c r="B21" s="51"/>
      <x:c r="C21" s="51"/>
      <x:c r="D21" s="51"/>
      <x:c r="E21" s="51"/>
      <x:c r="F21" s="51"/>
      <x:c r="G21" s="51"/>
      <x:c r="H21" s="51"/>
      <x:c r="I21" s="51"/>
      <x:c r="J21" s="51"/>
      <x:c r="K21" s="51"/>
      <x:c r="L21" s="51"/>
      <x:c r="M21" s="51"/>
      <x:c r="N21" s="51"/>
    </x:row>
    <x:row r="22">
      <x:c r="A22" s="51"/>
      <x:c r="B22" s="51"/>
      <x:c r="C22" s="51"/>
      <x:c r="D22" s="51"/>
      <x:c r="E22" s="51"/>
      <x:c r="F22" s="51"/>
      <x:c r="G22" s="51"/>
      <x:c r="H22" s="51"/>
      <x:c r="I22" s="51"/>
      <x:c r="J22" s="51"/>
      <x:c r="K22" s="51"/>
      <x:c r="L22" s="51"/>
      <x:c r="M22" s="51"/>
      <x:c r="N22" s="51"/>
    </x:row>
    <x:row r="23">
      <x:c r="A23" s="51"/>
      <x:c r="B23" s="51"/>
      <x:c r="C23" s="51"/>
      <x:c r="D23" s="51"/>
      <x:c r="E23" s="51"/>
      <x:c r="F23" s="51"/>
      <x:c r="G23" s="51"/>
      <x:c r="H23" s="51"/>
      <x:c r="I23" s="51"/>
      <x:c r="J23" s="51"/>
      <x:c r="K23" s="51"/>
      <x:c r="L23" s="51"/>
      <x:c r="M23" s="51"/>
      <x:c r="N23" s="51"/>
    </x:row>
    <x:row r="24">
      <x:c r="A24" s="51"/>
      <x:c r="B24" s="51"/>
      <x:c r="C24" s="51"/>
      <x:c r="D24" s="51"/>
      <x:c r="E24" s="51"/>
      <x:c r="F24" s="51"/>
      <x:c r="G24" s="51"/>
      <x:c r="H24" s="51"/>
      <x:c r="I24" s="51"/>
      <x:c r="J24" s="51"/>
      <x:c r="K24" s="51"/>
      <x:c r="L24" s="51"/>
      <x:c r="M24" s="51"/>
      <x:c r="N24" s="51"/>
    </x:row>
    <x:row r="25">
      <x:c r="A25" s="51"/>
      <x:c r="B25" s="51"/>
      <x:c r="C25" s="51"/>
      <x:c r="D25" s="51"/>
      <x:c r="E25" s="51"/>
      <x:c r="F25" s="51"/>
      <x:c r="G25" s="51"/>
      <x:c r="H25" s="51"/>
      <x:c r="I25" s="51"/>
      <x:c r="J25" s="51"/>
      <x:c r="K25" s="51"/>
      <x:c r="L25" s="51"/>
      <x:c r="M25" s="51"/>
      <x:c r="N25" s="51"/>
    </x:row>
    <x:row r="26">
      <x:c r="A26" s="51"/>
      <x:c r="B26" s="51"/>
      <x:c r="C26" s="51"/>
      <x:c r="D26" s="51"/>
      <x:c r="E26" s="51"/>
      <x:c r="F26" s="51"/>
      <x:c r="G26" s="51"/>
      <x:c r="H26" s="51"/>
      <x:c r="I26" s="51"/>
      <x:c r="J26" s="51"/>
      <x:c r="K26" s="51"/>
      <x:c r="L26" s="51"/>
      <x:c r="M26" s="51"/>
      <x:c r="N26" s="51"/>
    </x:row>
    <x:row r="27">
      <x:c r="A27" s="51"/>
      <x:c r="B27" s="51"/>
      <x:c r="C27" s="51"/>
      <x:c r="D27" s="51"/>
      <x:c r="E27" s="51"/>
      <x:c r="F27" s="51"/>
      <x:c r="G27" s="51"/>
      <x:c r="H27" s="51"/>
      <x:c r="I27" s="51"/>
      <x:c r="J27" s="51"/>
      <x:c r="K27" s="51"/>
      <x:c r="L27" s="51"/>
      <x:c r="M27" s="51"/>
      <x:c r="N27" s="51"/>
    </x:row>
    <x:row r="28">
      <x:c r="A28" s="51"/>
      <x:c r="B28" s="51"/>
      <x:c r="C28" s="51"/>
      <x:c r="D28" s="51"/>
      <x:c r="E28" s="51"/>
      <x:c r="F28" s="51"/>
      <x:c r="G28" s="51"/>
      <x:c r="H28" s="51"/>
      <x:c r="I28" s="51"/>
      <x:c r="J28" s="51"/>
      <x:c r="K28" s="51"/>
      <x:c r="L28" s="51"/>
      <x:c r="M28" s="51"/>
      <x:c r="N28" s="51"/>
    </x:row>
    <x:row r="29">
      <x:c r="A29" s="51"/>
      <x:c r="B29" s="51"/>
      <x:c r="C29" s="51"/>
      <x:c r="D29" s="51"/>
      <x:c r="E29" s="51"/>
      <x:c r="F29" s="51"/>
      <x:c r="G29" s="51"/>
      <x:c r="H29" s="51"/>
      <x:c r="I29" s="51"/>
      <x:c r="J29" s="51"/>
      <x:c r="K29" s="51"/>
      <x:c r="L29" s="51"/>
      <x:c r="M29" s="51"/>
      <x:c r="N29" s="51"/>
    </x:row>
    <x:row r="30">
      <x:c r="A30" s="51"/>
      <x:c r="B30" s="51"/>
      <x:c r="C30" s="51"/>
      <x:c r="D30" s="51"/>
      <x:c r="E30" s="51"/>
      <x:c r="F30" s="51"/>
      <x:c r="G30" s="51"/>
      <x:c r="H30" s="51"/>
      <x:c r="I30" s="51"/>
      <x:c r="J30" s="51"/>
      <x:c r="K30" s="51"/>
      <x:c r="L30" s="51"/>
      <x:c r="M30" s="51"/>
      <x:c r="N30" s="51"/>
    </x:row>
    <x:row r="31">
      <x:c r="A31" s="51"/>
      <x:c r="B31" s="51"/>
      <x:c r="C31" s="51"/>
      <x:c r="D31" s="51"/>
      <x:c r="E31" s="51"/>
      <x:c r="F31" s="51"/>
      <x:c r="G31" s="51"/>
      <x:c r="H31" s="51"/>
      <x:c r="I31" s="51"/>
      <x:c r="J31" s="51"/>
      <x:c r="K31" s="51"/>
      <x:c r="L31" s="51"/>
      <x:c r="M31" s="51"/>
      <x:c r="N31" s="51"/>
    </x:row>
    <x:row r="32">
      <x:c r="A32" s="51"/>
      <x:c r="B32" s="51"/>
      <x:c r="C32" s="51"/>
      <x:c r="D32" s="51"/>
      <x:c r="E32" s="51"/>
      <x:c r="F32" s="51"/>
      <x:c r="G32" s="51"/>
      <x:c r="H32" s="51"/>
      <x:c r="I32" s="51"/>
      <x:c r="J32" s="51"/>
      <x:c r="K32" s="51"/>
      <x:c r="L32" s="51"/>
      <x:c r="M32" s="51"/>
      <x:c r="N32" s="51"/>
    </x:row>
    <x:row r="33">
      <x:c r="A33" s="51"/>
      <x:c r="B33" s="51"/>
      <x:c r="C33" s="51"/>
      <x:c r="D33" s="51"/>
      <x:c r="E33" s="51"/>
      <x:c r="F33" s="51"/>
      <x:c r="G33" s="51"/>
      <x:c r="H33" s="51"/>
      <x:c r="I33" s="51"/>
      <x:c r="J33" s="51"/>
      <x:c r="K33" s="51"/>
      <x:c r="L33" s="51"/>
      <x:c r="M33" s="51"/>
      <x:c r="N33" s="51"/>
    </x:row>
    <x:row r="34">
      <x:c r="A34" s="51"/>
      <x:c r="B34" s="51"/>
      <x:c r="C34" s="51"/>
      <x:c r="D34" s="51"/>
      <x:c r="E34" s="51"/>
      <x:c r="F34" s="51"/>
      <x:c r="G34" s="51"/>
      <x:c r="H34" s="51"/>
      <x:c r="I34" s="51"/>
      <x:c r="J34" s="51"/>
      <x:c r="K34" s="51"/>
      <x:c r="L34" s="51"/>
      <x:c r="M34" s="51"/>
      <x:c r="N34" s="51"/>
    </x:row>
    <x:row r="35">
      <x:c r="A35" s="51"/>
      <x:c r="B35" s="51"/>
      <x:c r="C35" s="51"/>
      <x:c r="D35" s="51"/>
      <x:c r="E35" s="51"/>
      <x:c r="F35" s="51"/>
      <x:c r="G35" s="51"/>
      <x:c r="H35" s="51"/>
      <x:c r="I35" s="51"/>
      <x:c r="J35" s="51"/>
      <x:c r="K35" s="51"/>
      <x:c r="L35" s="51"/>
      <x:c r="M35" s="51"/>
      <x:c r="N35" s="51"/>
    </x:row>
    <x:row r="36">
      <x:c r="A36" s="51"/>
      <x:c r="B36" s="51"/>
      <x:c r="C36" s="51"/>
      <x:c r="D36" s="51"/>
      <x:c r="E36" s="51"/>
      <x:c r="F36" s="51"/>
      <x:c r="G36" s="51"/>
      <x:c r="H36" s="51"/>
      <x:c r="I36" s="51"/>
      <x:c r="J36" s="51"/>
      <x:c r="K36" s="51"/>
      <x:c r="L36" s="51"/>
      <x:c r="M36" s="51"/>
      <x:c r="N36" s="51"/>
    </x:row>
    <x:row r="37">
      <x:c r="A37" s="51"/>
      <x:c r="B37" s="51"/>
      <x:c r="C37" s="51"/>
      <x:c r="D37" s="51"/>
      <x:c r="E37" s="51"/>
      <x:c r="F37" s="51"/>
      <x:c r="G37" s="51"/>
      <x:c r="H37" s="51"/>
      <x:c r="I37" s="51"/>
      <x:c r="J37" s="51"/>
      <x:c r="K37" s="51"/>
      <x:c r="L37" s="51"/>
      <x:c r="M37" s="51"/>
      <x:c r="N37" s="51"/>
    </x:row>
    <x:row r="38">
      <x:c r="A38" s="51"/>
      <x:c r="B38" s="51"/>
      <x:c r="C38" s="51"/>
      <x:c r="D38" s="51"/>
      <x:c r="E38" s="51"/>
      <x:c r="F38" s="51"/>
      <x:c r="G38" s="51"/>
      <x:c r="H38" s="51"/>
      <x:c r="I38" s="51"/>
      <x:c r="J38" s="51"/>
      <x:c r="K38" s="51"/>
      <x:c r="L38" s="51"/>
      <x:c r="M38" s="51"/>
      <x:c r="N38" s="51"/>
    </x:row>
    <x:row r="39">
      <x:c r="A39" s="51"/>
      <x:c r="B39" s="51"/>
      <x:c r="C39" s="51"/>
      <x:c r="D39" s="51"/>
      <x:c r="E39" s="51"/>
      <x:c r="F39" s="51"/>
      <x:c r="G39" s="51"/>
      <x:c r="H39" s="51"/>
      <x:c r="I39" s="51"/>
      <x:c r="J39" s="51"/>
      <x:c r="K39" s="51"/>
      <x:c r="L39" s="51"/>
      <x:c r="M39" s="51"/>
      <x:c r="N39" s="51"/>
    </x:row>
    <x:row r="40">
      <x:c r="A40" s="51"/>
      <x:c r="B40" s="51"/>
      <x:c r="C40" s="51"/>
      <x:c r="D40" s="51"/>
      <x:c r="E40" s="51"/>
      <x:c r="F40" s="51"/>
      <x:c r="G40" s="51"/>
      <x:c r="H40" s="51"/>
      <x:c r="I40" s="51"/>
      <x:c r="J40" s="51"/>
      <x:c r="K40" s="51"/>
      <x:c r="L40" s="51"/>
      <x:c r="M40" s="51"/>
      <x:c r="N40" s="51"/>
    </x:row>
    <x:row r="41">
      <x:c r="A41" s="51"/>
      <x:c r="B41" s="51"/>
      <x:c r="C41" s="51"/>
      <x:c r="D41" s="51"/>
      <x:c r="E41" s="51"/>
      <x:c r="F41" s="51"/>
      <x:c r="G41" s="51"/>
      <x:c r="H41" s="51"/>
      <x:c r="I41" s="51"/>
      <x:c r="J41" s="51"/>
      <x:c r="K41" s="51"/>
      <x:c r="L41" s="51"/>
      <x:c r="M41" s="51"/>
      <x:c r="N41" s="51"/>
    </x:row>
    <x:row r="42">
      <x:c r="A42" s="51"/>
      <x:c r="B42" s="51"/>
      <x:c r="C42" s="51"/>
      <x:c r="D42" s="51"/>
      <x:c r="E42" s="51"/>
      <x:c r="F42" s="51"/>
      <x:c r="G42" s="51"/>
      <x:c r="H42" s="51"/>
      <x:c r="I42" s="51"/>
      <x:c r="J42" s="51"/>
      <x:c r="K42" s="51"/>
      <x:c r="L42" s="51"/>
      <x:c r="M42" s="51"/>
      <x:c r="N42" s="51"/>
    </x:row>
    <x:row r="43">
      <x:c r="A43" s="51"/>
      <x:c r="B43" s="51"/>
      <x:c r="C43" s="51"/>
      <x:c r="D43" s="51"/>
      <x:c r="E43" s="51"/>
      <x:c r="F43" s="51"/>
      <x:c r="G43" s="51"/>
      <x:c r="H43" s="51"/>
      <x:c r="I43" s="51"/>
      <x:c r="J43" s="51"/>
      <x:c r="K43" s="51"/>
      <x:c r="L43" s="51"/>
      <x:c r="M43" s="51"/>
      <x:c r="N43" s="51"/>
    </x:row>
    <x:row r="44">
      <x:c r="A44" s="51"/>
      <x:c r="B44" s="51"/>
      <x:c r="C44" s="51"/>
      <x:c r="D44" s="51"/>
      <x:c r="E44" s="51"/>
      <x:c r="F44" s="51"/>
      <x:c r="G44" s="51"/>
      <x:c r="H44" s="51"/>
      <x:c r="I44" s="51"/>
      <x:c r="J44" s="51"/>
      <x:c r="K44" s="51"/>
      <x:c r="L44" s="51"/>
      <x:c r="M44" s="51"/>
      <x:c r="N44" s="51"/>
    </x:row>
    <x:row r="45">
      <x:c r="A45" s="51"/>
      <x:c r="B45" s="51"/>
      <x:c r="C45" s="51"/>
      <x:c r="D45" s="51"/>
      <x:c r="E45" s="51"/>
      <x:c r="F45" s="51"/>
      <x:c r="G45" s="51"/>
      <x:c r="H45" s="51"/>
      <x:c r="I45" s="51"/>
      <x:c r="J45" s="51"/>
      <x:c r="K45" s="51"/>
      <x:c r="L45" s="51"/>
      <x:c r="M45" s="51"/>
      <x:c r="N45" s="51"/>
    </x:row>
    <x:row r="46">
      <x:c r="A46" s="51"/>
      <x:c r="B46" s="51"/>
      <x:c r="C46" s="51"/>
      <x:c r="D46" s="51"/>
      <x:c r="E46" s="51"/>
      <x:c r="F46" s="51"/>
      <x:c r="G46" s="51"/>
      <x:c r="H46" s="51"/>
      <x:c r="I46" s="51"/>
      <x:c r="J46" s="51"/>
      <x:c r="K46" s="51"/>
      <x:c r="L46" s="51"/>
      <x:c r="M46" s="51"/>
      <x:c r="N46" s="51"/>
    </x:row>
    <x:row r="47">
      <x:c r="A47" s="51"/>
      <x:c r="B47" s="51"/>
      <x:c r="C47" s="51"/>
      <x:c r="D47" s="51"/>
      <x:c r="E47" s="51"/>
      <x:c r="F47" s="51"/>
      <x:c r="G47" s="51"/>
      <x:c r="H47" s="51"/>
      <x:c r="I47" s="51"/>
      <x:c r="J47" s="51"/>
      <x:c r="K47" s="51"/>
      <x:c r="L47" s="51"/>
      <x:c r="M47" s="51"/>
      <x:c r="N47" s="51"/>
    </x:row>
    <x:row r="48">
      <x:c r="A48" s="51"/>
      <x:c r="B48" s="51"/>
      <x:c r="C48" s="51"/>
      <x:c r="D48" s="51"/>
      <x:c r="E48" s="51"/>
      <x:c r="F48" s="51"/>
      <x:c r="G48" s="51"/>
      <x:c r="H48" s="51"/>
      <x:c r="I48" s="51"/>
      <x:c r="J48" s="51"/>
      <x:c r="K48" s="51"/>
      <x:c r="L48" s="51"/>
      <x:c r="M48" s="51"/>
      <x:c r="N48" s="51"/>
    </x:row>
    <x:row r="49">
      <x:c r="A49" s="51"/>
      <x:c r="B49" s="51"/>
      <x:c r="C49" s="51"/>
      <x:c r="D49" s="51"/>
      <x:c r="E49" s="51"/>
      <x:c r="F49" s="51"/>
      <x:c r="G49" s="51"/>
      <x:c r="H49" s="51"/>
      <x:c r="I49" s="51"/>
      <x:c r="J49" s="51"/>
      <x:c r="K49" s="51"/>
      <x:c r="L49" s="51"/>
      <x:c r="M49" s="51"/>
      <x:c r="N49" s="51"/>
    </x:row>
    <x:row r="50">
      <x:c r="A50" s="51"/>
      <x:c r="B50" s="51"/>
      <x:c r="C50" s="51"/>
      <x:c r="D50" s="51"/>
      <x:c r="E50" s="51"/>
      <x:c r="F50" s="51"/>
      <x:c r="G50" s="51"/>
      <x:c r="H50" s="51"/>
      <x:c r="I50" s="51"/>
      <x:c r="J50" s="51"/>
      <x:c r="K50" s="51"/>
      <x:c r="L50" s="51"/>
      <x:c r="M50" s="51"/>
      <x:c r="N50" s="51"/>
    </x:row>
    <x:row r="51">
      <x:c r="A51" s="51"/>
      <x:c r="B51" s="51"/>
      <x:c r="C51" s="51"/>
      <x:c r="D51" s="51"/>
      <x:c r="E51" s="51"/>
      <x:c r="F51" s="51"/>
      <x:c r="G51" s="51"/>
      <x:c r="H51" s="51"/>
      <x:c r="I51" s="51"/>
      <x:c r="J51" s="51"/>
      <x:c r="K51" s="51"/>
      <x:c r="L51" s="51"/>
      <x:c r="M51" s="51"/>
      <x:c r="N51" s="51"/>
    </x:row>
    <x:row r="52">
      <x:c r="A52" s="51"/>
      <x:c r="B52" s="51"/>
      <x:c r="C52" s="51"/>
      <x:c r="D52" s="51"/>
      <x:c r="E52" s="51"/>
      <x:c r="F52" s="51"/>
      <x:c r="G52" s="51"/>
      <x:c r="H52" s="51"/>
      <x:c r="I52" s="51"/>
      <x:c r="J52" s="51"/>
      <x:c r="K52" s="51"/>
      <x:c r="L52" s="51"/>
      <x:c r="M52" s="51"/>
      <x:c r="N52" s="51"/>
    </x:row>
    <x:row r="53">
      <x:c r="A53" s="51"/>
      <x:c r="B53" s="51"/>
      <x:c r="C53" s="51"/>
      <x:c r="D53" s="51"/>
      <x:c r="E53" s="51"/>
      <x:c r="F53" s="51"/>
      <x:c r="G53" s="51"/>
      <x:c r="H53" s="51"/>
      <x:c r="I53" s="51"/>
      <x:c r="J53" s="51"/>
      <x:c r="K53" s="51"/>
      <x:c r="L53" s="51"/>
      <x:c r="M53" s="51"/>
      <x:c r="N53" s="51"/>
    </x:row>
    <x:row r="54">
      <x:c r="A54" s="51"/>
      <x:c r="B54" s="51"/>
      <x:c r="C54" s="51"/>
      <x:c r="D54" s="51"/>
      <x:c r="E54" s="51"/>
      <x:c r="F54" s="51"/>
      <x:c r="G54" s="51"/>
      <x:c r="H54" s="51"/>
      <x:c r="I54" s="51"/>
      <x:c r="J54" s="51"/>
      <x:c r="K54" s="51"/>
      <x:c r="L54" s="51"/>
      <x:c r="M54" s="51"/>
      <x:c r="N54" s="51"/>
    </x:row>
    <x:row r="55">
      <x:c r="A55" s="51"/>
      <x:c r="B55" s="51"/>
      <x:c r="C55" s="51"/>
      <x:c r="D55" s="51"/>
      <x:c r="E55" s="51"/>
      <x:c r="F55" s="51"/>
      <x:c r="G55" s="51"/>
      <x:c r="H55" s="51"/>
      <x:c r="I55" s="51"/>
      <x:c r="J55" s="51"/>
      <x:c r="K55" s="51"/>
      <x:c r="L55" s="51"/>
      <x:c r="M55" s="51"/>
      <x:c r="N55" s="51"/>
    </x:row>
    <x:row r="56">
      <x:c r="A56" s="51"/>
      <x:c r="B56" s="51"/>
      <x:c r="C56" s="51"/>
      <x:c r="D56" s="51"/>
      <x:c r="E56" s="51"/>
      <x:c r="F56" s="51"/>
      <x:c r="G56" s="51"/>
      <x:c r="H56" s="51"/>
      <x:c r="I56" s="51"/>
      <x:c r="J56" s="51"/>
      <x:c r="K56" s="51"/>
      <x:c r="L56" s="51"/>
      <x:c r="M56" s="51"/>
      <x:c r="N56" s="51"/>
    </x:row>
    <x:row r="57">
      <x:c r="A57" s="51"/>
      <x:c r="B57" s="51"/>
      <x:c r="C57" s="51"/>
      <x:c r="D57" s="51"/>
      <x:c r="E57" s="51"/>
      <x:c r="F57" s="51"/>
      <x:c r="G57" s="51"/>
      <x:c r="H57" s="51"/>
      <x:c r="I57" s="51"/>
      <x:c r="J57" s="51"/>
      <x:c r="K57" s="51"/>
      <x:c r="L57" s="51"/>
      <x:c r="M57" s="51"/>
      <x:c r="N57" s="51"/>
    </x:row>
    <x:row r="58">
      <x:c r="A58" s="51"/>
      <x:c r="B58" s="51"/>
      <x:c r="C58" s="51"/>
      <x:c r="D58" s="51"/>
      <x:c r="E58" s="51"/>
      <x:c r="F58" s="51"/>
      <x:c r="G58" s="51"/>
      <x:c r="H58" s="51"/>
      <x:c r="I58" s="51"/>
      <x:c r="J58" s="51"/>
      <x:c r="K58" s="51"/>
      <x:c r="L58" s="51"/>
      <x:c r="M58" s="51"/>
      <x:c r="N58" s="51"/>
    </x:row>
    <x:row r="59">
      <x:c r="A59" s="51"/>
      <x:c r="B59" s="51"/>
      <x:c r="C59" s="51"/>
      <x:c r="D59" s="51"/>
      <x:c r="E59" s="51"/>
      <x:c r="F59" s="51"/>
      <x:c r="G59" s="51"/>
      <x:c r="H59" s="51"/>
      <x:c r="I59" s="51"/>
      <x:c r="J59" s="51"/>
      <x:c r="K59" s="51"/>
      <x:c r="L59" s="51"/>
      <x:c r="M59" s="51"/>
      <x:c r="N59" s="51"/>
    </x:row>
    <x:row r="60">
      <x:c r="A60" s="51"/>
      <x:c r="B60" s="51"/>
      <x:c r="C60" s="51"/>
      <x:c r="D60" s="51"/>
      <x:c r="E60" s="51"/>
      <x:c r="F60" s="51"/>
      <x:c r="G60" s="51"/>
      <x:c r="H60" s="51"/>
      <x:c r="I60" s="51"/>
      <x:c r="J60" s="51"/>
      <x:c r="K60" s="51"/>
      <x:c r="L60" s="51"/>
      <x:c r="M60" s="51"/>
      <x:c r="N60" s="51"/>
    </x:row>
  </x:sheetData>
  <x:mergeCells>
    <x:mergeCell ref="A1:N1"/>
    <x:mergeCell ref="A2:N2"/>
    <x:mergeCell ref="A4:N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4" hidden="0" customWidth="1"/>
  </x:cols>
  <x:sheetData>
    <x:row r="1" ht="32" customHeight="1">
      <x:c r="A1" s="50" t="str">
        <x:v>Plán nákladov</x:v>
      </x:c>
      <x:c r="B1" s="50"/>
      <x:c r="C1" s="50"/>
      <x:c r="D1" s="50"/>
      <x:c r="E1" s="50"/>
      <x:c r="F1" s="50"/>
      <x:c r="G1" s="50"/>
      <x:c r="H1" s="50"/>
      <x:c r="I1" s="50"/>
      <x:c r="J1" s="50"/>
      <x:c r="K1" s="50"/>
      <x:c r="L1" s="50"/>
      <x:c r="M1" s="50"/>
      <x:c r="N1" s="50"/>
    </x:row>
    <x:row r="2" ht="24" customHeight="1">
      <x:c r="A2" s="11" t="str">
        <x:v>Rozdeľte náklady na variabilné a fixné. Vstupy sú mesačné sumy bez DPH.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>
      <x:c r="A3" s="51"/>
      <x:c r="B3" s="51"/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  <x:c r="N3" s="51"/>
    </x:row>
    <x:row r="4" ht="22" customHeight="1">
      <x:c r="A4" s="52" t="str">
        <x:v>VARIABILNÉ NÁKLADY</x:v>
      </x:c>
      <x:c r="B4" s="52"/>
      <x:c r="C4" s="52"/>
      <x:c r="D4" s="52"/>
      <x:c r="E4" s="52"/>
      <x:c r="F4" s="52"/>
      <x:c r="G4" s="52"/>
      <x:c r="H4" s="52"/>
      <x:c r="I4" s="52"/>
      <x:c r="J4" s="52"/>
      <x:c r="K4" s="52"/>
      <x:c r="L4" s="52"/>
      <x:c r="M4" s="52"/>
      <x:c r="N4" s="52"/>
    </x:row>
    <x:row r="5" ht="24" customHeight="1">
      <x:c r="A5" s="70" t="str">
        <x:v>Kategória</x:v>
      </x:c>
      <x:c r="B5" s="70" t="str">
        <x:v>Jan</x:v>
      </x:c>
      <x:c r="C5" s="70" t="str">
        <x:v>Feb</x:v>
      </x:c>
      <x:c r="D5" s="70" t="str">
        <x:v>Mar</x:v>
      </x:c>
      <x:c r="E5" s="70" t="str">
        <x:v>Apr</x:v>
      </x:c>
      <x:c r="F5" s="70" t="str">
        <x:v>Máj</x:v>
      </x:c>
      <x:c r="G5" s="70" t="str">
        <x:v>Jún</x:v>
      </x:c>
      <x:c r="H5" s="70" t="str">
        <x:v>Júl</x:v>
      </x:c>
      <x:c r="I5" s="70" t="str">
        <x:v>Aug</x:v>
      </x:c>
      <x:c r="J5" s="70" t="str">
        <x:v>Sep</x:v>
      </x:c>
      <x:c r="K5" s="70" t="str">
        <x:v>Okt</x:v>
      </x:c>
      <x:c r="L5" s="70" t="str">
        <x:v>Nov</x:v>
      </x:c>
      <x:c r="M5" s="70" t="str">
        <x:v>Dec</x:v>
      </x:c>
      <x:c r="N5" s="70" t="str">
        <x:v>Rok spolu</x:v>
      </x:c>
    </x:row>
    <x:row r="6">
      <x:c r="A6" s="54" t="str">
        <x:v>Materiál a tovar</x:v>
      </x:c>
      <x:c r="B6" s="57" t="n">
        <x:v>0</x:v>
      </x:c>
      <x:c r="C6" s="57" t="n">
        <x:v>0</x:v>
      </x:c>
      <x:c r="D6" s="57" t="n">
        <x:v>0</x:v>
      </x:c>
      <x:c r="E6" s="57" t="n">
        <x:v>0</x:v>
      </x:c>
      <x:c r="F6" s="57" t="n">
        <x:v>0</x:v>
      </x:c>
      <x:c r="G6" s="57" t="n">
        <x:v>0</x:v>
      </x:c>
      <x:c r="H6" s="57" t="n">
        <x:v>0</x:v>
      </x:c>
      <x:c r="I6" s="57" t="n">
        <x:v>0</x:v>
      </x:c>
      <x:c r="J6" s="57" t="n">
        <x:v>0</x:v>
      </x:c>
      <x:c r="K6" s="57" t="n">
        <x:v>0</x:v>
      </x:c>
      <x:c r="L6" s="57" t="n">
        <x:v>0</x:v>
      </x:c>
      <x:c r="M6" s="57" t="n">
        <x:v>0</x:v>
      </x:c>
      <x:c r="N6" s="86" t="n">
        <x:f>SUM(B6:M6)</x:f>
        <x:v>0</x:v>
      </x:c>
    </x:row>
    <x:row r="7">
      <x:c r="A7" s="54" t="str">
        <x:v>Externé služby</x:v>
      </x:c>
      <x:c r="B7" s="57" t="n">
        <x:v>0</x:v>
      </x:c>
      <x:c r="C7" s="57" t="n">
        <x:v>0</x:v>
      </x:c>
      <x:c r="D7" s="57" t="n">
        <x:v>0</x:v>
      </x:c>
      <x:c r="E7" s="57" t="n">
        <x:v>0</x:v>
      </x:c>
      <x:c r="F7" s="57" t="n">
        <x:v>0</x:v>
      </x:c>
      <x:c r="G7" s="57" t="n">
        <x:v>0</x:v>
      </x:c>
      <x:c r="H7" s="57" t="n">
        <x:v>0</x:v>
      </x:c>
      <x:c r="I7" s="57" t="n">
        <x:v>0</x:v>
      </x:c>
      <x:c r="J7" s="57" t="n">
        <x:v>0</x:v>
      </x:c>
      <x:c r="K7" s="57" t="n">
        <x:v>0</x:v>
      </x:c>
      <x:c r="L7" s="57" t="n">
        <x:v>0</x:v>
      </x:c>
      <x:c r="M7" s="57" t="n">
        <x:v>0</x:v>
      </x:c>
      <x:c r="N7" s="86" t="n">
        <x:f>SUM(B7:M7)</x:f>
        <x:v>0</x:v>
      </x:c>
    </x:row>
    <x:row r="8">
      <x:c r="A8" s="54" t="str">
        <x:v>Preprava a provízie</x:v>
      </x:c>
      <x:c r="B8" s="57" t="n">
        <x:v>0</x:v>
      </x:c>
      <x:c r="C8" s="57" t="n">
        <x:v>0</x:v>
      </x:c>
      <x:c r="D8" s="57" t="n">
        <x:v>0</x:v>
      </x:c>
      <x:c r="E8" s="57" t="n">
        <x:v>0</x:v>
      </x:c>
      <x:c r="F8" s="57" t="n">
        <x:v>0</x:v>
      </x:c>
      <x:c r="G8" s="57" t="n">
        <x:v>0</x:v>
      </x:c>
      <x:c r="H8" s="57" t="n">
        <x:v>0</x:v>
      </x:c>
      <x:c r="I8" s="57" t="n">
        <x:v>0</x:v>
      </x:c>
      <x:c r="J8" s="57" t="n">
        <x:v>0</x:v>
      </x:c>
      <x:c r="K8" s="57" t="n">
        <x:v>0</x:v>
      </x:c>
      <x:c r="L8" s="57" t="n">
        <x:v>0</x:v>
      </x:c>
      <x:c r="M8" s="57" t="n">
        <x:v>0</x:v>
      </x:c>
      <x:c r="N8" s="86" t="n">
        <x:f>SUM(B8:M8)</x:f>
        <x:v>0</x:v>
      </x:c>
    </x:row>
    <x:row r="9">
      <x:c r="A9" s="54" t="str">
        <x:v>Ostatné variabilné náklady</x:v>
      </x:c>
      <x:c r="B9" s="57" t="n">
        <x:v>0</x:v>
      </x:c>
      <x:c r="C9" s="57" t="n">
        <x:v>0</x:v>
      </x:c>
      <x:c r="D9" s="57" t="n">
        <x:v>0</x:v>
      </x:c>
      <x:c r="E9" s="57" t="n">
        <x:v>0</x:v>
      </x:c>
      <x:c r="F9" s="57" t="n">
        <x:v>0</x:v>
      </x:c>
      <x:c r="G9" s="57" t="n">
        <x:v>0</x:v>
      </x:c>
      <x:c r="H9" s="57" t="n">
        <x:v>0</x:v>
      </x:c>
      <x:c r="I9" s="57" t="n">
        <x:v>0</x:v>
      </x:c>
      <x:c r="J9" s="57" t="n">
        <x:v>0</x:v>
      </x:c>
      <x:c r="K9" s="57" t="n">
        <x:v>0</x:v>
      </x:c>
      <x:c r="L9" s="57" t="n">
        <x:v>0</x:v>
      </x:c>
      <x:c r="M9" s="57" t="n">
        <x:v>0</x:v>
      </x:c>
      <x:c r="N9" s="86" t="n">
        <x:f>SUM(B9:M9)</x:f>
        <x:v>0</x:v>
      </x:c>
    </x:row>
    <x:row r="10">
      <x:c r="A10" s="87" t="str">
        <x:v>Variabilné náklady spolu – základ</x:v>
      </x:c>
      <x:c r="B10" s="88" t="n">
        <x:f>SUM(B6:B9)</x:f>
        <x:v>0</x:v>
      </x:c>
      <x:c r="C10" s="88" t="n">
        <x:f>SUM(C6:C9)</x:f>
        <x:v>0</x:v>
      </x:c>
      <x:c r="D10" s="88" t="n">
        <x:f>SUM(D6:D9)</x:f>
        <x:v>0</x:v>
      </x:c>
      <x:c r="E10" s="88" t="n">
        <x:f>SUM(E6:E9)</x:f>
        <x:v>0</x:v>
      </x:c>
      <x:c r="F10" s="88" t="n">
        <x:f>SUM(F6:F9)</x:f>
        <x:v>0</x:v>
      </x:c>
      <x:c r="G10" s="88" t="n">
        <x:f>SUM(G6:G9)</x:f>
        <x:v>0</x:v>
      </x:c>
      <x:c r="H10" s="88" t="n">
        <x:f>SUM(H6:H9)</x:f>
        <x:v>0</x:v>
      </x:c>
      <x:c r="I10" s="88" t="n">
        <x:f>SUM(I6:I9)</x:f>
        <x:v>0</x:v>
      </x:c>
      <x:c r="J10" s="88" t="n">
        <x:f>SUM(J6:J9)</x:f>
        <x:v>0</x:v>
      </x:c>
      <x:c r="K10" s="88" t="n">
        <x:f>SUM(K6:K9)</x:f>
        <x:v>0</x:v>
      </x:c>
      <x:c r="L10" s="88" t="n">
        <x:f>SUM(L6:L9)</x:f>
        <x:v>0</x:v>
      </x:c>
      <x:c r="M10" s="88" t="n">
        <x:f>SUM(M6:M9)</x:f>
        <x:v>0</x:v>
      </x:c>
      <x:c r="N10" s="88" t="n">
        <x:f>SUM(B10:M10)</x:f>
        <x:v>0</x:v>
      </x:c>
    </x:row>
    <x:row r="11">
      <x:c r="A11" s="51"/>
      <x:c r="B11" s="51"/>
      <x:c r="C11" s="51"/>
      <x:c r="D11" s="51"/>
      <x:c r="E11" s="51"/>
      <x:c r="F11" s="51"/>
      <x:c r="G11" s="51"/>
      <x:c r="H11" s="51"/>
      <x:c r="I11" s="51"/>
      <x:c r="J11" s="51"/>
      <x:c r="K11" s="51"/>
      <x:c r="L11" s="51"/>
      <x:c r="M11" s="51"/>
      <x:c r="N11" s="51"/>
    </x:row>
    <x:row r="12" ht="22" customHeight="1">
      <x:c r="A12" s="59" t="str">
        <x:v>FIXNÉ PREVÁDZKOVÉ NÁKLADY</x:v>
      </x:c>
      <x:c r="B12" s="59"/>
      <x:c r="C12" s="59"/>
      <x:c r="D12" s="59"/>
      <x:c r="E12" s="59"/>
      <x:c r="F12" s="59"/>
      <x:c r="G12" s="59"/>
      <x:c r="H12" s="59"/>
      <x:c r="I12" s="59"/>
      <x:c r="J12" s="59"/>
      <x:c r="K12" s="59"/>
      <x:c r="L12" s="59"/>
      <x:c r="M12" s="59"/>
      <x:c r="N12" s="59"/>
    </x:row>
    <x:row r="13" ht="24" customHeight="1">
      <x:c r="A13" s="70" t="str">
        <x:v>Kategória</x:v>
      </x:c>
      <x:c r="B13" s="70" t="str">
        <x:v>Jan</x:v>
      </x:c>
      <x:c r="C13" s="70" t="str">
        <x:v>Feb</x:v>
      </x:c>
      <x:c r="D13" s="70" t="str">
        <x:v>Mar</x:v>
      </x:c>
      <x:c r="E13" s="70" t="str">
        <x:v>Apr</x:v>
      </x:c>
      <x:c r="F13" s="70" t="str">
        <x:v>Máj</x:v>
      </x:c>
      <x:c r="G13" s="70" t="str">
        <x:v>Jún</x:v>
      </x:c>
      <x:c r="H13" s="70" t="str">
        <x:v>Júl</x:v>
      </x:c>
      <x:c r="I13" s="70" t="str">
        <x:v>Aug</x:v>
      </x:c>
      <x:c r="J13" s="70" t="str">
        <x:v>Sep</x:v>
      </x:c>
      <x:c r="K13" s="70" t="str">
        <x:v>Okt</x:v>
      </x:c>
      <x:c r="L13" s="70" t="str">
        <x:v>Nov</x:v>
      </x:c>
      <x:c r="M13" s="70" t="str">
        <x:v>Dec</x:v>
      </x:c>
      <x:c r="N13" s="70" t="str">
        <x:v>Rok spolu</x:v>
      </x:c>
    </x:row>
    <x:row r="14">
      <x:c r="A14" s="54" t="str">
        <x:v>Mzdy a odvody</x:v>
      </x:c>
      <x:c r="B14" s="57" t="n">
        <x:v>0</x:v>
      </x:c>
      <x:c r="C14" s="57" t="n">
        <x:v>0</x:v>
      </x:c>
      <x:c r="D14" s="57" t="n">
        <x:v>0</x:v>
      </x:c>
      <x:c r="E14" s="57" t="n">
        <x:v>0</x:v>
      </x:c>
      <x:c r="F14" s="57" t="n">
        <x:v>0</x:v>
      </x:c>
      <x:c r="G14" s="57" t="n">
        <x:v>0</x:v>
      </x:c>
      <x:c r="H14" s="57" t="n">
        <x:v>0</x:v>
      </x:c>
      <x:c r="I14" s="57" t="n">
        <x:v>0</x:v>
      </x:c>
      <x:c r="J14" s="57" t="n">
        <x:v>0</x:v>
      </x:c>
      <x:c r="K14" s="57" t="n">
        <x:v>0</x:v>
      </x:c>
      <x:c r="L14" s="57" t="n">
        <x:v>0</x:v>
      </x:c>
      <x:c r="M14" s="57" t="n">
        <x:v>0</x:v>
      </x:c>
      <x:c r="N14" s="86" t="n">
        <x:f>SUM(B14:M14)</x:f>
        <x:v>0</x:v>
      </x:c>
    </x:row>
    <x:row r="15">
      <x:c r="A15" s="54" t="str">
        <x:v>Nájom</x:v>
      </x:c>
      <x:c r="B15" s="57" t="n">
        <x:v>0</x:v>
      </x:c>
      <x:c r="C15" s="57" t="n">
        <x:v>0</x:v>
      </x:c>
      <x:c r="D15" s="57" t="n">
        <x:v>0</x:v>
      </x:c>
      <x:c r="E15" s="57" t="n">
        <x:v>0</x:v>
      </x:c>
      <x:c r="F15" s="57" t="n">
        <x:v>0</x:v>
      </x:c>
      <x:c r="G15" s="57" t="n">
        <x:v>0</x:v>
      </x:c>
      <x:c r="H15" s="57" t="n">
        <x:v>0</x:v>
      </x:c>
      <x:c r="I15" s="57" t="n">
        <x:v>0</x:v>
      </x:c>
      <x:c r="J15" s="57" t="n">
        <x:v>0</x:v>
      </x:c>
      <x:c r="K15" s="57" t="n">
        <x:v>0</x:v>
      </x:c>
      <x:c r="L15" s="57" t="n">
        <x:v>0</x:v>
      </x:c>
      <x:c r="M15" s="57" t="n">
        <x:v>0</x:v>
      </x:c>
      <x:c r="N15" s="86" t="n">
        <x:f>SUM(B15:M15)</x:f>
        <x:v>0</x:v>
      </x:c>
    </x:row>
    <x:row r="16">
      <x:c r="A16" s="54" t="str">
        <x:v>Energie</x:v>
      </x:c>
      <x:c r="B16" s="57" t="n">
        <x:v>0</x:v>
      </x:c>
      <x:c r="C16" s="57" t="n">
        <x:v>0</x:v>
      </x:c>
      <x:c r="D16" s="57" t="n">
        <x:v>0</x:v>
      </x:c>
      <x:c r="E16" s="57" t="n">
        <x:v>0</x:v>
      </x:c>
      <x:c r="F16" s="57" t="n">
        <x:v>0</x:v>
      </x:c>
      <x:c r="G16" s="57" t="n">
        <x:v>0</x:v>
      </x:c>
      <x:c r="H16" s="57" t="n">
        <x:v>0</x:v>
      </x:c>
      <x:c r="I16" s="57" t="n">
        <x:v>0</x:v>
      </x:c>
      <x:c r="J16" s="57" t="n">
        <x:v>0</x:v>
      </x:c>
      <x:c r="K16" s="57" t="n">
        <x:v>0</x:v>
      </x:c>
      <x:c r="L16" s="57" t="n">
        <x:v>0</x:v>
      </x:c>
      <x:c r="M16" s="57" t="n">
        <x:v>0</x:v>
      </x:c>
      <x:c r="N16" s="86" t="n">
        <x:f>SUM(B16:M16)</x:f>
        <x:v>0</x:v>
      </x:c>
    </x:row>
    <x:row r="17">
      <x:c r="A17" s="54" t="str">
        <x:v>Marketing</x:v>
      </x:c>
      <x:c r="B17" s="57" t="n">
        <x:v>0</x:v>
      </x:c>
      <x:c r="C17" s="57" t="n">
        <x:v>0</x:v>
      </x:c>
      <x:c r="D17" s="57" t="n">
        <x:v>0</x:v>
      </x:c>
      <x:c r="E17" s="57" t="n">
        <x:v>0</x:v>
      </x:c>
      <x:c r="F17" s="57" t="n">
        <x:v>0</x:v>
      </x:c>
      <x:c r="G17" s="57" t="n">
        <x:v>0</x:v>
      </x:c>
      <x:c r="H17" s="57" t="n">
        <x:v>0</x:v>
      </x:c>
      <x:c r="I17" s="57" t="n">
        <x:v>0</x:v>
      </x:c>
      <x:c r="J17" s="57" t="n">
        <x:v>0</x:v>
      </x:c>
      <x:c r="K17" s="57" t="n">
        <x:v>0</x:v>
      </x:c>
      <x:c r="L17" s="57" t="n">
        <x:v>0</x:v>
      </x:c>
      <x:c r="M17" s="57" t="n">
        <x:v>0</x:v>
      </x:c>
      <x:c r="N17" s="86" t="n">
        <x:f>SUM(B17:M17)</x:f>
        <x:v>0</x:v>
      </x:c>
    </x:row>
    <x:row r="18">
      <x:c r="A18" s="54" t="str">
        <x:v>Softvér a licencie</x:v>
      </x:c>
      <x:c r="B18" s="57" t="n">
        <x:v>0</x:v>
      </x:c>
      <x:c r="C18" s="57" t="n">
        <x:v>0</x:v>
      </x:c>
      <x:c r="D18" s="57" t="n">
        <x:v>0</x:v>
      </x:c>
      <x:c r="E18" s="57" t="n">
        <x:v>0</x:v>
      </x:c>
      <x:c r="F18" s="57" t="n">
        <x:v>0</x:v>
      </x:c>
      <x:c r="G18" s="57" t="n">
        <x:v>0</x:v>
      </x:c>
      <x:c r="H18" s="57" t="n">
        <x:v>0</x:v>
      </x:c>
      <x:c r="I18" s="57" t="n">
        <x:v>0</x:v>
      </x:c>
      <x:c r="J18" s="57" t="n">
        <x:v>0</x:v>
      </x:c>
      <x:c r="K18" s="57" t="n">
        <x:v>0</x:v>
      </x:c>
      <x:c r="L18" s="57" t="n">
        <x:v>0</x:v>
      </x:c>
      <x:c r="M18" s="57" t="n">
        <x:v>0</x:v>
      </x:c>
      <x:c r="N18" s="86" t="n">
        <x:f>SUM(B18:M18)</x:f>
        <x:v>0</x:v>
      </x:c>
    </x:row>
    <x:row r="19">
      <x:c r="A19" s="54" t="str">
        <x:v>Poistenie</x:v>
      </x:c>
      <x:c r="B19" s="57" t="n">
        <x:v>0</x:v>
      </x:c>
      <x:c r="C19" s="57" t="n">
        <x:v>0</x:v>
      </x:c>
      <x:c r="D19" s="57" t="n">
        <x:v>0</x:v>
      </x:c>
      <x:c r="E19" s="57" t="n">
        <x:v>0</x:v>
      </x:c>
      <x:c r="F19" s="57" t="n">
        <x:v>0</x:v>
      </x:c>
      <x:c r="G19" s="57" t="n">
        <x:v>0</x:v>
      </x:c>
      <x:c r="H19" s="57" t="n">
        <x:v>0</x:v>
      </x:c>
      <x:c r="I19" s="57" t="n">
        <x:v>0</x:v>
      </x:c>
      <x:c r="J19" s="57" t="n">
        <x:v>0</x:v>
      </x:c>
      <x:c r="K19" s="57" t="n">
        <x:v>0</x:v>
      </x:c>
      <x:c r="L19" s="57" t="n">
        <x:v>0</x:v>
      </x:c>
      <x:c r="M19" s="57" t="n">
        <x:v>0</x:v>
      </x:c>
      <x:c r="N19" s="86" t="n">
        <x:f>SUM(B19:M19)</x:f>
        <x:v>0</x:v>
      </x:c>
    </x:row>
    <x:row r="20">
      <x:c r="A20" s="54" t="str">
        <x:v>Účtovníctvo a poradenstvo</x:v>
      </x:c>
      <x:c r="B20" s="57" t="n">
        <x:v>0</x:v>
      </x:c>
      <x:c r="C20" s="57" t="n">
        <x:v>0</x:v>
      </x:c>
      <x:c r="D20" s="57" t="n">
        <x:v>0</x:v>
      </x:c>
      <x:c r="E20" s="57" t="n">
        <x:v>0</x:v>
      </x:c>
      <x:c r="F20" s="57" t="n">
        <x:v>0</x:v>
      </x:c>
      <x:c r="G20" s="57" t="n">
        <x:v>0</x:v>
      </x:c>
      <x:c r="H20" s="57" t="n">
        <x:v>0</x:v>
      </x:c>
      <x:c r="I20" s="57" t="n">
        <x:v>0</x:v>
      </x:c>
      <x:c r="J20" s="57" t="n">
        <x:v>0</x:v>
      </x:c>
      <x:c r="K20" s="57" t="n">
        <x:v>0</x:v>
      </x:c>
      <x:c r="L20" s="57" t="n">
        <x:v>0</x:v>
      </x:c>
      <x:c r="M20" s="57" t="n">
        <x:v>0</x:v>
      </x:c>
      <x:c r="N20" s="86" t="n">
        <x:f>SUM(B20:M20)</x:f>
        <x:v>0</x:v>
      </x:c>
    </x:row>
    <x:row r="21">
      <x:c r="A21" s="54" t="str">
        <x:v>Telekomunikácie</x:v>
      </x:c>
      <x:c r="B21" s="57" t="n">
        <x:v>0</x:v>
      </x:c>
      <x:c r="C21" s="57" t="n">
        <x:v>0</x:v>
      </x:c>
      <x:c r="D21" s="57" t="n">
        <x:v>0</x:v>
      </x:c>
      <x:c r="E21" s="57" t="n">
        <x:v>0</x:v>
      </x:c>
      <x:c r="F21" s="57" t="n">
        <x:v>0</x:v>
      </x:c>
      <x:c r="G21" s="57" t="n">
        <x:v>0</x:v>
      </x:c>
      <x:c r="H21" s="57" t="n">
        <x:v>0</x:v>
      </x:c>
      <x:c r="I21" s="57" t="n">
        <x:v>0</x:v>
      </x:c>
      <x:c r="J21" s="57" t="n">
        <x:v>0</x:v>
      </x:c>
      <x:c r="K21" s="57" t="n">
        <x:v>0</x:v>
      </x:c>
      <x:c r="L21" s="57" t="n">
        <x:v>0</x:v>
      </x:c>
      <x:c r="M21" s="57" t="n">
        <x:v>0</x:v>
      </x:c>
      <x:c r="N21" s="86" t="n">
        <x:f>SUM(B21:M21)</x:f>
        <x:v>0</x:v>
      </x:c>
    </x:row>
    <x:row r="22">
      <x:c r="A22" s="54" t="str">
        <x:v>Ostatné fixné náklady</x:v>
      </x:c>
      <x:c r="B22" s="57" t="n">
        <x:v>0</x:v>
      </x:c>
      <x:c r="C22" s="57" t="n">
        <x:v>0</x:v>
      </x:c>
      <x:c r="D22" s="57" t="n">
        <x:v>0</x:v>
      </x:c>
      <x:c r="E22" s="57" t="n">
        <x:v>0</x:v>
      </x:c>
      <x:c r="F22" s="57" t="n">
        <x:v>0</x:v>
      </x:c>
      <x:c r="G22" s="57" t="n">
        <x:v>0</x:v>
      </x:c>
      <x:c r="H22" s="57" t="n">
        <x:v>0</x:v>
      </x:c>
      <x:c r="I22" s="57" t="n">
        <x:v>0</x:v>
      </x:c>
      <x:c r="J22" s="57" t="n">
        <x:v>0</x:v>
      </x:c>
      <x:c r="K22" s="57" t="n">
        <x:v>0</x:v>
      </x:c>
      <x:c r="L22" s="57" t="n">
        <x:v>0</x:v>
      </x:c>
      <x:c r="M22" s="57" t="n">
        <x:v>0</x:v>
      </x:c>
      <x:c r="N22" s="86" t="n">
        <x:f>SUM(B22:M22)</x:f>
        <x:v>0</x:v>
      </x:c>
    </x:row>
    <x:row r="23">
      <x:c r="A23" s="87" t="str">
        <x:v>Fixné náklady spolu – základ</x:v>
      </x:c>
      <x:c r="B23" s="88" t="n">
        <x:f>SUM(B14:B22)</x:f>
        <x:v>0</x:v>
      </x:c>
      <x:c r="C23" s="88" t="n">
        <x:f>SUM(C14:C22)</x:f>
        <x:v>0</x:v>
      </x:c>
      <x:c r="D23" s="88" t="n">
        <x:f>SUM(D14:D22)</x:f>
        <x:v>0</x:v>
      </x:c>
      <x:c r="E23" s="88" t="n">
        <x:f>SUM(E14:E22)</x:f>
        <x:v>0</x:v>
      </x:c>
      <x:c r="F23" s="88" t="n">
        <x:f>SUM(F14:F22)</x:f>
        <x:v>0</x:v>
      </x:c>
      <x:c r="G23" s="88" t="n">
        <x:f>SUM(G14:G22)</x:f>
        <x:v>0</x:v>
      </x:c>
      <x:c r="H23" s="88" t="n">
        <x:f>SUM(H14:H22)</x:f>
        <x:v>0</x:v>
      </x:c>
      <x:c r="I23" s="88" t="n">
        <x:f>SUM(I14:I22)</x:f>
        <x:v>0</x:v>
      </x:c>
      <x:c r="J23" s="88" t="n">
        <x:f>SUM(J14:J22)</x:f>
        <x:v>0</x:v>
      </x:c>
      <x:c r="K23" s="88" t="n">
        <x:f>SUM(K14:K22)</x:f>
        <x:v>0</x:v>
      </x:c>
      <x:c r="L23" s="88" t="n">
        <x:f>SUM(L14:L22)</x:f>
        <x:v>0</x:v>
      </x:c>
      <x:c r="M23" s="88" t="n">
        <x:f>SUM(M14:M22)</x:f>
        <x:v>0</x:v>
      </x:c>
      <x:c r="N23" s="88" t="n">
        <x:f>SUM(B23:M23)</x:f>
        <x:v>0</x:v>
      </x:c>
    </x:row>
    <x:row r="24">
      <x:c r="A24" s="51"/>
      <x:c r="B24" s="51"/>
      <x:c r="C24" s="51"/>
      <x:c r="D24" s="51"/>
      <x:c r="E24" s="51"/>
      <x:c r="F24" s="51"/>
      <x:c r="G24" s="51"/>
      <x:c r="H24" s="51"/>
      <x:c r="I24" s="51"/>
      <x:c r="J24" s="51"/>
      <x:c r="K24" s="51"/>
      <x:c r="L24" s="51"/>
      <x:c r="M24" s="51"/>
      <x:c r="N24" s="51"/>
    </x:row>
    <x:row r="25">
      <x:c r="A25" s="51" t="str">
        <x:v>Koeficient variabilných nákladov</x:v>
      </x:c>
      <x:c r="B25" s="89" t="n">
        <x:f>'Vstupy'!$H$7</x:f>
        <x:v>1</x:v>
      </x:c>
      <x:c r="C25" s="89" t="n">
        <x:f>'Vstupy'!$H$7</x:f>
        <x:v>1</x:v>
      </x:c>
      <x:c r="D25" s="89" t="n">
        <x:f>'Vstupy'!$H$7</x:f>
        <x:v>1</x:v>
      </x:c>
      <x:c r="E25" s="89" t="n">
        <x:f>'Vstupy'!$H$7</x:f>
        <x:v>1</x:v>
      </x:c>
      <x:c r="F25" s="89" t="n">
        <x:f>'Vstupy'!$H$7</x:f>
        <x:v>1</x:v>
      </x:c>
      <x:c r="G25" s="89" t="n">
        <x:f>'Vstupy'!$H$7</x:f>
        <x:v>1</x:v>
      </x:c>
      <x:c r="H25" s="89" t="n">
        <x:f>'Vstupy'!$H$7</x:f>
        <x:v>1</x:v>
      </x:c>
      <x:c r="I25" s="89" t="n">
        <x:f>'Vstupy'!$H$7</x:f>
        <x:v>1</x:v>
      </x:c>
      <x:c r="J25" s="89" t="n">
        <x:f>'Vstupy'!$H$7</x:f>
        <x:v>1</x:v>
      </x:c>
      <x:c r="K25" s="89" t="n">
        <x:f>'Vstupy'!$H$7</x:f>
        <x:v>1</x:v>
      </x:c>
      <x:c r="L25" s="89" t="n">
        <x:f>'Vstupy'!$H$7</x:f>
        <x:v>1</x:v>
      </x:c>
      <x:c r="M25" s="89" t="n">
        <x:f>'Vstupy'!$H$7</x:f>
        <x:v>1</x:v>
      </x:c>
      <x:c r="N25" s="89" t="n">
        <x:f>'Vstupy'!$H$7</x:f>
        <x:v>1</x:v>
      </x:c>
    </x:row>
    <x:row r="26">
      <x:c r="A26" s="51" t="str">
        <x:v>Koeficient fixných nákladov</x:v>
      </x:c>
      <x:c r="B26" s="89" t="n">
        <x:f>'Vstupy'!$H$8</x:f>
        <x:v>1</x:v>
      </x:c>
      <x:c r="C26" s="89" t="n">
        <x:f>'Vstupy'!$H$8</x:f>
        <x:v>1</x:v>
      </x:c>
      <x:c r="D26" s="89" t="n">
        <x:f>'Vstupy'!$H$8</x:f>
        <x:v>1</x:v>
      </x:c>
      <x:c r="E26" s="89" t="n">
        <x:f>'Vstupy'!$H$8</x:f>
        <x:v>1</x:v>
      </x:c>
      <x:c r="F26" s="89" t="n">
        <x:f>'Vstupy'!$H$8</x:f>
        <x:v>1</x:v>
      </x:c>
      <x:c r="G26" s="89" t="n">
        <x:f>'Vstupy'!$H$8</x:f>
        <x:v>1</x:v>
      </x:c>
      <x:c r="H26" s="89" t="n">
        <x:f>'Vstupy'!$H$8</x:f>
        <x:v>1</x:v>
      </x:c>
      <x:c r="I26" s="89" t="n">
        <x:f>'Vstupy'!$H$8</x:f>
        <x:v>1</x:v>
      </x:c>
      <x:c r="J26" s="89" t="n">
        <x:f>'Vstupy'!$H$8</x:f>
        <x:v>1</x:v>
      </x:c>
      <x:c r="K26" s="89" t="n">
        <x:f>'Vstupy'!$H$8</x:f>
        <x:v>1</x:v>
      </x:c>
      <x:c r="L26" s="89" t="n">
        <x:f>'Vstupy'!$H$8</x:f>
        <x:v>1</x:v>
      </x:c>
      <x:c r="M26" s="89" t="n">
        <x:f>'Vstupy'!$H$8</x:f>
        <x:v>1</x:v>
      </x:c>
      <x:c r="N26" s="89" t="n">
        <x:f>'Vstupy'!$H$8</x:f>
        <x:v>1</x:v>
      </x:c>
    </x:row>
    <x:row r="27">
      <x:c r="A27" s="90" t="str">
        <x:v>Variabilné náklady po scenári</x:v>
      </x:c>
      <x:c r="B27" s="91" t="n">
        <x:f>B10*B25</x:f>
        <x:v>0</x:v>
      </x:c>
      <x:c r="C27" s="91" t="n">
        <x:f>C10*C25</x:f>
        <x:v>0</x:v>
      </x:c>
      <x:c r="D27" s="91" t="n">
        <x:f>D10*D25</x:f>
        <x:v>0</x:v>
      </x:c>
      <x:c r="E27" s="91" t="n">
        <x:f>E10*E25</x:f>
        <x:v>0</x:v>
      </x:c>
      <x:c r="F27" s="91" t="n">
        <x:f>F10*F25</x:f>
        <x:v>0</x:v>
      </x:c>
      <x:c r="G27" s="91" t="n">
        <x:f>G10*G25</x:f>
        <x:v>0</x:v>
      </x:c>
      <x:c r="H27" s="91" t="n">
        <x:f>H10*H25</x:f>
        <x:v>0</x:v>
      </x:c>
      <x:c r="I27" s="91" t="n">
        <x:f>I10*I25</x:f>
        <x:v>0</x:v>
      </x:c>
      <x:c r="J27" s="91" t="n">
        <x:f>J10*J25</x:f>
        <x:v>0</x:v>
      </x:c>
      <x:c r="K27" s="91" t="n">
        <x:f>K10*K25</x:f>
        <x:v>0</x:v>
      </x:c>
      <x:c r="L27" s="91" t="n">
        <x:f>L10*L25</x:f>
        <x:v>0</x:v>
      </x:c>
      <x:c r="M27" s="91" t="n">
        <x:f>M10*M25</x:f>
        <x:v>0</x:v>
      </x:c>
      <x:c r="N27" s="91" t="n">
        <x:f>SUM(B27:M27)</x:f>
        <x:v>0</x:v>
      </x:c>
    </x:row>
    <x:row r="28">
      <x:c r="A28" s="90" t="str">
        <x:v>Fixné náklady po scenári</x:v>
      </x:c>
      <x:c r="B28" s="91" t="n">
        <x:f>B23*B26</x:f>
        <x:v>0</x:v>
      </x:c>
      <x:c r="C28" s="91" t="n">
        <x:f>C23*C26</x:f>
        <x:v>0</x:v>
      </x:c>
      <x:c r="D28" s="91" t="n">
        <x:f>D23*D26</x:f>
        <x:v>0</x:v>
      </x:c>
      <x:c r="E28" s="91" t="n">
        <x:f>E23*E26</x:f>
        <x:v>0</x:v>
      </x:c>
      <x:c r="F28" s="91" t="n">
        <x:f>F23*F26</x:f>
        <x:v>0</x:v>
      </x:c>
      <x:c r="G28" s="91" t="n">
        <x:f>G23*G26</x:f>
        <x:v>0</x:v>
      </x:c>
      <x:c r="H28" s="91" t="n">
        <x:f>H23*H26</x:f>
        <x:v>0</x:v>
      </x:c>
      <x:c r="I28" s="91" t="n">
        <x:f>I23*I26</x:f>
        <x:v>0</x:v>
      </x:c>
      <x:c r="J28" s="91" t="n">
        <x:f>J23*J26</x:f>
        <x:v>0</x:v>
      </x:c>
      <x:c r="K28" s="91" t="n">
        <x:f>K23*K26</x:f>
        <x:v>0</x:v>
      </x:c>
      <x:c r="L28" s="91" t="n">
        <x:f>L23*L26</x:f>
        <x:v>0</x:v>
      </x:c>
      <x:c r="M28" s="91" t="n">
        <x:f>M23*M26</x:f>
        <x:v>0</x:v>
      </x:c>
      <x:c r="N28" s="91" t="n">
        <x:f>SUM(B28:M28)</x:f>
        <x:v>0</x:v>
      </x:c>
    </x:row>
    <x:row r="29">
      <x:c r="A29" s="90" t="str">
        <x:v>Náklady spolu po scenári</x:v>
      </x:c>
      <x:c r="B29" s="91" t="n">
        <x:f>B27+B28</x:f>
        <x:v>0</x:v>
      </x:c>
      <x:c r="C29" s="91" t="n">
        <x:f>C27+C28</x:f>
        <x:v>0</x:v>
      </x:c>
      <x:c r="D29" s="91" t="n">
        <x:f>D27+D28</x:f>
        <x:v>0</x:v>
      </x:c>
      <x:c r="E29" s="91" t="n">
        <x:f>E27+E28</x:f>
        <x:v>0</x:v>
      </x:c>
      <x:c r="F29" s="91" t="n">
        <x:f>F27+F28</x:f>
        <x:v>0</x:v>
      </x:c>
      <x:c r="G29" s="91" t="n">
        <x:f>G27+G28</x:f>
        <x:v>0</x:v>
      </x:c>
      <x:c r="H29" s="91" t="n">
        <x:f>H27+H28</x:f>
        <x:v>0</x:v>
      </x:c>
      <x:c r="I29" s="91" t="n">
        <x:f>I27+I28</x:f>
        <x:v>0</x:v>
      </x:c>
      <x:c r="J29" s="91" t="n">
        <x:f>J27+J28</x:f>
        <x:v>0</x:v>
      </x:c>
      <x:c r="K29" s="91" t="n">
        <x:f>K27+K28</x:f>
        <x:v>0</x:v>
      </x:c>
      <x:c r="L29" s="91" t="n">
        <x:f>L27+L28</x:f>
        <x:v>0</x:v>
      </x:c>
      <x:c r="M29" s="91" t="n">
        <x:f>M27+M28</x:f>
        <x:v>0</x:v>
      </x:c>
      <x:c r="N29" s="91" t="n">
        <x:f>SUM(B29:M29)</x:f>
        <x:v>0</x:v>
      </x:c>
    </x:row>
    <x:row r="30">
      <x:c r="A30" s="51"/>
      <x:c r="B30" s="51"/>
      <x:c r="C30" s="51"/>
      <x:c r="D30" s="51"/>
      <x:c r="E30" s="51"/>
      <x:c r="F30" s="51"/>
      <x:c r="G30" s="51"/>
      <x:c r="H30" s="51"/>
      <x:c r="I30" s="51"/>
      <x:c r="J30" s="51"/>
      <x:c r="K30" s="51"/>
      <x:c r="L30" s="51"/>
      <x:c r="M30" s="51"/>
      <x:c r="N30" s="51"/>
    </x:row>
    <x:row r="31">
      <x:c r="A31" s="51"/>
      <x:c r="B31" s="51"/>
      <x:c r="C31" s="51"/>
      <x:c r="D31" s="51"/>
      <x:c r="E31" s="51"/>
      <x:c r="F31" s="51"/>
      <x:c r="G31" s="51"/>
      <x:c r="H31" s="51"/>
      <x:c r="I31" s="51"/>
      <x:c r="J31" s="51"/>
      <x:c r="K31" s="51"/>
      <x:c r="L31" s="51"/>
      <x:c r="M31" s="51"/>
      <x:c r="N31" s="51"/>
    </x:row>
    <x:row r="32">
      <x:c r="A32" s="51"/>
      <x:c r="B32" s="51"/>
      <x:c r="C32" s="51"/>
      <x:c r="D32" s="51"/>
      <x:c r="E32" s="51"/>
      <x:c r="F32" s="51"/>
      <x:c r="G32" s="51"/>
      <x:c r="H32" s="51"/>
      <x:c r="I32" s="51"/>
      <x:c r="J32" s="51"/>
      <x:c r="K32" s="51"/>
      <x:c r="L32" s="51"/>
      <x:c r="M32" s="51"/>
      <x:c r="N32" s="51"/>
    </x:row>
    <x:row r="33">
      <x:c r="A33" s="51"/>
      <x:c r="B33" s="51"/>
      <x:c r="C33" s="51"/>
      <x:c r="D33" s="51"/>
      <x:c r="E33" s="51"/>
      <x:c r="F33" s="51"/>
      <x:c r="G33" s="51"/>
      <x:c r="H33" s="51"/>
      <x:c r="I33" s="51"/>
      <x:c r="J33" s="51"/>
      <x:c r="K33" s="51"/>
      <x:c r="L33" s="51"/>
      <x:c r="M33" s="51"/>
      <x:c r="N33" s="51"/>
    </x:row>
    <x:row r="34">
      <x:c r="A34" s="51"/>
      <x:c r="B34" s="51"/>
      <x:c r="C34" s="51"/>
      <x:c r="D34" s="51"/>
      <x:c r="E34" s="51"/>
      <x:c r="F34" s="51"/>
      <x:c r="G34" s="51"/>
      <x:c r="H34" s="51"/>
      <x:c r="I34" s="51"/>
      <x:c r="J34" s="51"/>
      <x:c r="K34" s="51"/>
      <x:c r="L34" s="51"/>
      <x:c r="M34" s="51"/>
      <x:c r="N34" s="51"/>
    </x:row>
    <x:row r="35">
      <x:c r="A35" s="51"/>
      <x:c r="B35" s="51"/>
      <x:c r="C35" s="51"/>
      <x:c r="D35" s="51"/>
      <x:c r="E35" s="51"/>
      <x:c r="F35" s="51"/>
      <x:c r="G35" s="51"/>
      <x:c r="H35" s="51"/>
      <x:c r="I35" s="51"/>
      <x:c r="J35" s="51"/>
      <x:c r="K35" s="51"/>
      <x:c r="L35" s="51"/>
      <x:c r="M35" s="51"/>
      <x:c r="N35" s="51"/>
    </x:row>
    <x:row r="36">
      <x:c r="A36" s="51"/>
      <x:c r="B36" s="51"/>
      <x:c r="C36" s="51"/>
      <x:c r="D36" s="51"/>
      <x:c r="E36" s="51"/>
      <x:c r="F36" s="51"/>
      <x:c r="G36" s="51"/>
      <x:c r="H36" s="51"/>
      <x:c r="I36" s="51"/>
      <x:c r="J36" s="51"/>
      <x:c r="K36" s="51"/>
      <x:c r="L36" s="51"/>
      <x:c r="M36" s="51"/>
      <x:c r="N36" s="51"/>
    </x:row>
    <x:row r="37">
      <x:c r="A37" s="51"/>
      <x:c r="B37" s="51"/>
      <x:c r="C37" s="51"/>
      <x:c r="D37" s="51"/>
      <x:c r="E37" s="51"/>
      <x:c r="F37" s="51"/>
      <x:c r="G37" s="51"/>
      <x:c r="H37" s="51"/>
      <x:c r="I37" s="51"/>
      <x:c r="J37" s="51"/>
      <x:c r="K37" s="51"/>
      <x:c r="L37" s="51"/>
      <x:c r="M37" s="51"/>
      <x:c r="N37" s="51"/>
    </x:row>
    <x:row r="38">
      <x:c r="A38" s="51"/>
      <x:c r="B38" s="51"/>
      <x:c r="C38" s="51"/>
      <x:c r="D38" s="51"/>
      <x:c r="E38" s="51"/>
      <x:c r="F38" s="51"/>
      <x:c r="G38" s="51"/>
      <x:c r="H38" s="51"/>
      <x:c r="I38" s="51"/>
      <x:c r="J38" s="51"/>
      <x:c r="K38" s="51"/>
      <x:c r="L38" s="51"/>
      <x:c r="M38" s="51"/>
      <x:c r="N38" s="51"/>
    </x:row>
    <x:row r="39">
      <x:c r="A39" s="51"/>
      <x:c r="B39" s="51"/>
      <x:c r="C39" s="51"/>
      <x:c r="D39" s="51"/>
      <x:c r="E39" s="51"/>
      <x:c r="F39" s="51"/>
      <x:c r="G39" s="51"/>
      <x:c r="H39" s="51"/>
      <x:c r="I39" s="51"/>
      <x:c r="J39" s="51"/>
      <x:c r="K39" s="51"/>
      <x:c r="L39" s="51"/>
      <x:c r="M39" s="51"/>
      <x:c r="N39" s="51"/>
    </x:row>
    <x:row r="40">
      <x:c r="A40" s="51"/>
      <x:c r="B40" s="51"/>
      <x:c r="C40" s="51"/>
      <x:c r="D40" s="51"/>
      <x:c r="E40" s="51"/>
      <x:c r="F40" s="51"/>
      <x:c r="G40" s="51"/>
      <x:c r="H40" s="51"/>
      <x:c r="I40" s="51"/>
      <x:c r="J40" s="51"/>
      <x:c r="K40" s="51"/>
      <x:c r="L40" s="51"/>
      <x:c r="M40" s="51"/>
      <x:c r="N40" s="51"/>
    </x:row>
    <x:row r="41">
      <x:c r="A41" s="51"/>
      <x:c r="B41" s="51"/>
      <x:c r="C41" s="51"/>
      <x:c r="D41" s="51"/>
      <x:c r="E41" s="51"/>
      <x:c r="F41" s="51"/>
      <x:c r="G41" s="51"/>
      <x:c r="H41" s="51"/>
      <x:c r="I41" s="51"/>
      <x:c r="J41" s="51"/>
      <x:c r="K41" s="51"/>
      <x:c r="L41" s="51"/>
      <x:c r="M41" s="51"/>
      <x:c r="N41" s="51"/>
    </x:row>
    <x:row r="42">
      <x:c r="A42" s="51"/>
      <x:c r="B42" s="51"/>
      <x:c r="C42" s="51"/>
      <x:c r="D42" s="51"/>
      <x:c r="E42" s="51"/>
      <x:c r="F42" s="51"/>
      <x:c r="G42" s="51"/>
      <x:c r="H42" s="51"/>
      <x:c r="I42" s="51"/>
      <x:c r="J42" s="51"/>
      <x:c r="K42" s="51"/>
      <x:c r="L42" s="51"/>
      <x:c r="M42" s="51"/>
      <x:c r="N42" s="51"/>
    </x:row>
    <x:row r="43">
      <x:c r="A43" s="51"/>
      <x:c r="B43" s="51"/>
      <x:c r="C43" s="51"/>
      <x:c r="D43" s="51"/>
      <x:c r="E43" s="51"/>
      <x:c r="F43" s="51"/>
      <x:c r="G43" s="51"/>
      <x:c r="H43" s="51"/>
      <x:c r="I43" s="51"/>
      <x:c r="J43" s="51"/>
      <x:c r="K43" s="51"/>
      <x:c r="L43" s="51"/>
      <x:c r="M43" s="51"/>
      <x:c r="N43" s="51"/>
    </x:row>
    <x:row r="44">
      <x:c r="A44" s="51"/>
      <x:c r="B44" s="51"/>
      <x:c r="C44" s="51"/>
      <x:c r="D44" s="51"/>
      <x:c r="E44" s="51"/>
      <x:c r="F44" s="51"/>
      <x:c r="G44" s="51"/>
      <x:c r="H44" s="51"/>
      <x:c r="I44" s="51"/>
      <x:c r="J44" s="51"/>
      <x:c r="K44" s="51"/>
      <x:c r="L44" s="51"/>
      <x:c r="M44" s="51"/>
      <x:c r="N44" s="51"/>
    </x:row>
    <x:row r="45">
      <x:c r="A45" s="51"/>
      <x:c r="B45" s="51"/>
      <x:c r="C45" s="51"/>
      <x:c r="D45" s="51"/>
      <x:c r="E45" s="51"/>
      <x:c r="F45" s="51"/>
      <x:c r="G45" s="51"/>
      <x:c r="H45" s="51"/>
      <x:c r="I45" s="51"/>
      <x:c r="J45" s="51"/>
      <x:c r="K45" s="51"/>
      <x:c r="L45" s="51"/>
      <x:c r="M45" s="51"/>
      <x:c r="N45" s="51"/>
    </x:row>
    <x:row r="46">
      <x:c r="A46" s="51"/>
      <x:c r="B46" s="51"/>
      <x:c r="C46" s="51"/>
      <x:c r="D46" s="51"/>
      <x:c r="E46" s="51"/>
      <x:c r="F46" s="51"/>
      <x:c r="G46" s="51"/>
      <x:c r="H46" s="51"/>
      <x:c r="I46" s="51"/>
      <x:c r="J46" s="51"/>
      <x:c r="K46" s="51"/>
      <x:c r="L46" s="51"/>
      <x:c r="M46" s="51"/>
      <x:c r="N46" s="51"/>
    </x:row>
    <x:row r="47">
      <x:c r="A47" s="51"/>
      <x:c r="B47" s="51"/>
      <x:c r="C47" s="51"/>
      <x:c r="D47" s="51"/>
      <x:c r="E47" s="51"/>
      <x:c r="F47" s="51"/>
      <x:c r="G47" s="51"/>
      <x:c r="H47" s="51"/>
      <x:c r="I47" s="51"/>
      <x:c r="J47" s="51"/>
      <x:c r="K47" s="51"/>
      <x:c r="L47" s="51"/>
      <x:c r="M47" s="51"/>
      <x:c r="N47" s="51"/>
    </x:row>
    <x:row r="48">
      <x:c r="A48" s="51"/>
      <x:c r="B48" s="51"/>
      <x:c r="C48" s="51"/>
      <x:c r="D48" s="51"/>
      <x:c r="E48" s="51"/>
      <x:c r="F48" s="51"/>
      <x:c r="G48" s="51"/>
      <x:c r="H48" s="51"/>
      <x:c r="I48" s="51"/>
      <x:c r="J48" s="51"/>
      <x:c r="K48" s="51"/>
      <x:c r="L48" s="51"/>
      <x:c r="M48" s="51"/>
      <x:c r="N48" s="51"/>
    </x:row>
    <x:row r="49">
      <x:c r="A49" s="51"/>
      <x:c r="B49" s="51"/>
      <x:c r="C49" s="51"/>
      <x:c r="D49" s="51"/>
      <x:c r="E49" s="51"/>
      <x:c r="F49" s="51"/>
      <x:c r="G49" s="51"/>
      <x:c r="H49" s="51"/>
      <x:c r="I49" s="51"/>
      <x:c r="J49" s="51"/>
      <x:c r="K49" s="51"/>
      <x:c r="L49" s="51"/>
      <x:c r="M49" s="51"/>
      <x:c r="N49" s="51"/>
    </x:row>
    <x:row r="50">
      <x:c r="A50" s="51"/>
      <x:c r="B50" s="51"/>
      <x:c r="C50" s="51"/>
      <x:c r="D50" s="51"/>
      <x:c r="E50" s="51"/>
      <x:c r="F50" s="51"/>
      <x:c r="G50" s="51"/>
      <x:c r="H50" s="51"/>
      <x:c r="I50" s="51"/>
      <x:c r="J50" s="51"/>
      <x:c r="K50" s="51"/>
      <x:c r="L50" s="51"/>
      <x:c r="M50" s="51"/>
      <x:c r="N50" s="51"/>
    </x:row>
    <x:row r="51">
      <x:c r="A51" s="51"/>
      <x:c r="B51" s="51"/>
      <x:c r="C51" s="51"/>
      <x:c r="D51" s="51"/>
      <x:c r="E51" s="51"/>
      <x:c r="F51" s="51"/>
      <x:c r="G51" s="51"/>
      <x:c r="H51" s="51"/>
      <x:c r="I51" s="51"/>
      <x:c r="J51" s="51"/>
      <x:c r="K51" s="51"/>
      <x:c r="L51" s="51"/>
      <x:c r="M51" s="51"/>
      <x:c r="N51" s="51"/>
    </x:row>
    <x:row r="52">
      <x:c r="A52" s="51"/>
      <x:c r="B52" s="51"/>
      <x:c r="C52" s="51"/>
      <x:c r="D52" s="51"/>
      <x:c r="E52" s="51"/>
      <x:c r="F52" s="51"/>
      <x:c r="G52" s="51"/>
      <x:c r="H52" s="51"/>
      <x:c r="I52" s="51"/>
      <x:c r="J52" s="51"/>
      <x:c r="K52" s="51"/>
      <x:c r="L52" s="51"/>
      <x:c r="M52" s="51"/>
      <x:c r="N52" s="51"/>
    </x:row>
    <x:row r="53">
      <x:c r="A53" s="51"/>
      <x:c r="B53" s="51"/>
      <x:c r="C53" s="51"/>
      <x:c r="D53" s="51"/>
      <x:c r="E53" s="51"/>
      <x:c r="F53" s="51"/>
      <x:c r="G53" s="51"/>
      <x:c r="H53" s="51"/>
      <x:c r="I53" s="51"/>
      <x:c r="J53" s="51"/>
      <x:c r="K53" s="51"/>
      <x:c r="L53" s="51"/>
      <x:c r="M53" s="51"/>
      <x:c r="N53" s="51"/>
    </x:row>
    <x:row r="54">
      <x:c r="A54" s="51"/>
      <x:c r="B54" s="51"/>
      <x:c r="C54" s="51"/>
      <x:c r="D54" s="51"/>
      <x:c r="E54" s="51"/>
      <x:c r="F54" s="51"/>
      <x:c r="G54" s="51"/>
      <x:c r="H54" s="51"/>
      <x:c r="I54" s="51"/>
      <x:c r="J54" s="51"/>
      <x:c r="K54" s="51"/>
      <x:c r="L54" s="51"/>
      <x:c r="M54" s="51"/>
      <x:c r="N54" s="51"/>
    </x:row>
    <x:row r="55">
      <x:c r="A55" s="51"/>
      <x:c r="B55" s="51"/>
      <x:c r="C55" s="51"/>
      <x:c r="D55" s="51"/>
      <x:c r="E55" s="51"/>
      <x:c r="F55" s="51"/>
      <x:c r="G55" s="51"/>
      <x:c r="H55" s="51"/>
      <x:c r="I55" s="51"/>
      <x:c r="J55" s="51"/>
      <x:c r="K55" s="51"/>
      <x:c r="L55" s="51"/>
      <x:c r="M55" s="51"/>
      <x:c r="N55" s="51"/>
    </x:row>
    <x:row r="56">
      <x:c r="A56" s="51"/>
      <x:c r="B56" s="51"/>
      <x:c r="C56" s="51"/>
      <x:c r="D56" s="51"/>
      <x:c r="E56" s="51"/>
      <x:c r="F56" s="51"/>
      <x:c r="G56" s="51"/>
      <x:c r="H56" s="51"/>
      <x:c r="I56" s="51"/>
      <x:c r="J56" s="51"/>
      <x:c r="K56" s="51"/>
      <x:c r="L56" s="51"/>
      <x:c r="M56" s="51"/>
      <x:c r="N56" s="51"/>
    </x:row>
    <x:row r="57">
      <x:c r="A57" s="51"/>
      <x:c r="B57" s="51"/>
      <x:c r="C57" s="51"/>
      <x:c r="D57" s="51"/>
      <x:c r="E57" s="51"/>
      <x:c r="F57" s="51"/>
      <x:c r="G57" s="51"/>
      <x:c r="H57" s="51"/>
      <x:c r="I57" s="51"/>
      <x:c r="J57" s="51"/>
      <x:c r="K57" s="51"/>
      <x:c r="L57" s="51"/>
      <x:c r="M57" s="51"/>
      <x:c r="N57" s="51"/>
    </x:row>
    <x:row r="58">
      <x:c r="A58" s="51"/>
      <x:c r="B58" s="51"/>
      <x:c r="C58" s="51"/>
      <x:c r="D58" s="51"/>
      <x:c r="E58" s="51"/>
      <x:c r="F58" s="51"/>
      <x:c r="G58" s="51"/>
      <x:c r="H58" s="51"/>
      <x:c r="I58" s="51"/>
      <x:c r="J58" s="51"/>
      <x:c r="K58" s="51"/>
      <x:c r="L58" s="51"/>
      <x:c r="M58" s="51"/>
      <x:c r="N58" s="51"/>
    </x:row>
    <x:row r="59">
      <x:c r="A59" s="51"/>
      <x:c r="B59" s="51"/>
      <x:c r="C59" s="51"/>
      <x:c r="D59" s="51"/>
      <x:c r="E59" s="51"/>
      <x:c r="F59" s="51"/>
      <x:c r="G59" s="51"/>
      <x:c r="H59" s="51"/>
      <x:c r="I59" s="51"/>
      <x:c r="J59" s="51"/>
      <x:c r="K59" s="51"/>
      <x:c r="L59" s="51"/>
      <x:c r="M59" s="51"/>
      <x:c r="N59" s="51"/>
    </x:row>
    <x:row r="60">
      <x:c r="A60" s="51"/>
      <x:c r="B60" s="51"/>
      <x:c r="C60" s="51"/>
      <x:c r="D60" s="51"/>
      <x:c r="E60" s="51"/>
      <x:c r="F60" s="51"/>
      <x:c r="G60" s="51"/>
      <x:c r="H60" s="51"/>
      <x:c r="I60" s="51"/>
      <x:c r="J60" s="51"/>
      <x:c r="K60" s="51"/>
      <x:c r="L60" s="51"/>
      <x:c r="M60" s="51"/>
      <x:c r="N60" s="51"/>
    </x:row>
  </x:sheetData>
  <x:mergeCells>
    <x:mergeCell ref="A1:N1"/>
    <x:mergeCell ref="A2:N2"/>
    <x:mergeCell ref="A4:N4"/>
    <x:mergeCell ref="A12:N1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4" hidden="0" customWidth="1"/>
  </x:cols>
  <x:sheetData>
    <x:row r="1" ht="32" customHeight="1">
      <x:c r="A1" s="50" t="str">
        <x:v>Plán zisku a straty</x:v>
      </x:c>
      <x:c r="B1" s="50"/>
      <x:c r="C1" s="50"/>
      <x:c r="D1" s="50"/>
      <x:c r="E1" s="50"/>
      <x:c r="F1" s="50"/>
      <x:c r="G1" s="50"/>
      <x:c r="H1" s="50"/>
      <x:c r="I1" s="50"/>
      <x:c r="J1" s="50"/>
      <x:c r="K1" s="50"/>
      <x:c r="L1" s="50"/>
      <x:c r="M1" s="50"/>
      <x:c r="N1" s="50"/>
    </x:row>
    <x:row r="2" ht="24" customHeight="1">
      <x:c r="A2" s="11" t="str">
        <x:v>Výsledovka sa počíta automaticky z tržieb, nákladov a financovania.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>
      <x:c r="A3" s="51"/>
      <x:c r="B3" s="51"/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  <x:c r="N3" s="51"/>
    </x:row>
    <x:row r="4" ht="22" customHeight="1">
      <x:c r="A4" s="59" t="str">
        <x:v>VÝSLEDOVKA</x:v>
      </x:c>
      <x:c r="B4" s="59"/>
      <x:c r="C4" s="59"/>
      <x:c r="D4" s="59"/>
      <x:c r="E4" s="59"/>
      <x:c r="F4" s="59"/>
      <x:c r="G4" s="59"/>
      <x:c r="H4" s="59"/>
      <x:c r="I4" s="59"/>
      <x:c r="J4" s="59"/>
      <x:c r="K4" s="59"/>
      <x:c r="L4" s="59"/>
      <x:c r="M4" s="59"/>
      <x:c r="N4" s="59"/>
    </x:row>
    <x:row r="5" ht="24" customHeight="1">
      <x:c r="A5" s="70" t="str">
        <x:v>Položka</x:v>
      </x:c>
      <x:c r="B5" s="70" t="str">
        <x:v>Jan</x:v>
      </x:c>
      <x:c r="C5" s="70" t="str">
        <x:v>Feb</x:v>
      </x:c>
      <x:c r="D5" s="70" t="str">
        <x:v>Mar</x:v>
      </x:c>
      <x:c r="E5" s="70" t="str">
        <x:v>Apr</x:v>
      </x:c>
      <x:c r="F5" s="70" t="str">
        <x:v>Máj</x:v>
      </x:c>
      <x:c r="G5" s="70" t="str">
        <x:v>Jún</x:v>
      </x:c>
      <x:c r="H5" s="70" t="str">
        <x:v>Júl</x:v>
      </x:c>
      <x:c r="I5" s="70" t="str">
        <x:v>Aug</x:v>
      </x:c>
      <x:c r="J5" s="70" t="str">
        <x:v>Sep</x:v>
      </x:c>
      <x:c r="K5" s="70" t="str">
        <x:v>Okt</x:v>
      </x:c>
      <x:c r="L5" s="70" t="str">
        <x:v>Nov</x:v>
      </x:c>
      <x:c r="M5" s="70" t="str">
        <x:v>Dec</x:v>
      </x:c>
      <x:c r="N5" s="70" t="str">
        <x:v>Rok spolu</x:v>
      </x:c>
    </x:row>
    <x:row r="6">
      <x:c r="A6" s="51" t="str">
        <x:v>Tržby</x:v>
      </x:c>
      <x:c r="B6" s="114" t="n">
        <x:f>'Tržby'!B16</x:f>
        <x:v>0</x:v>
      </x:c>
      <x:c r="C6" s="114" t="n">
        <x:f>'Tržby'!C16</x:f>
        <x:v>0</x:v>
      </x:c>
      <x:c r="D6" s="114" t="n">
        <x:f>'Tržby'!D16</x:f>
        <x:v>0</x:v>
      </x:c>
      <x:c r="E6" s="114" t="n">
        <x:f>'Tržby'!E16</x:f>
        <x:v>0</x:v>
      </x:c>
      <x:c r="F6" s="114" t="n">
        <x:f>'Tržby'!F16</x:f>
        <x:v>0</x:v>
      </x:c>
      <x:c r="G6" s="114" t="n">
        <x:f>'Tržby'!G16</x:f>
        <x:v>0</x:v>
      </x:c>
      <x:c r="H6" s="114" t="n">
        <x:f>'Tržby'!H16</x:f>
        <x:v>0</x:v>
      </x:c>
      <x:c r="I6" s="114" t="n">
        <x:f>'Tržby'!I16</x:f>
        <x:v>0</x:v>
      </x:c>
      <x:c r="J6" s="114" t="n">
        <x:f>'Tržby'!J16</x:f>
        <x:v>0</x:v>
      </x:c>
      <x:c r="K6" s="114" t="n">
        <x:f>'Tržby'!K16</x:f>
        <x:v>0</x:v>
      </x:c>
      <x:c r="L6" s="114" t="n">
        <x:f>'Tržby'!L16</x:f>
        <x:v>0</x:v>
      </x:c>
      <x:c r="M6" s="114" t="n">
        <x:f>'Tržby'!M16</x:f>
        <x:v>0</x:v>
      </x:c>
      <x:c r="N6" s="114" t="n">
        <x:f>SUM(B6:M6)</x:f>
        <x:v>0</x:v>
      </x:c>
    </x:row>
    <x:row r="7">
      <x:c r="A7" s="51" t="str">
        <x:v>Variabilné náklady</x:v>
      </x:c>
      <x:c r="B7" s="114" t="n">
        <x:f>'Náklady'!B27</x:f>
        <x:v>0</x:v>
      </x:c>
      <x:c r="C7" s="114" t="n">
        <x:f>'Náklady'!C27</x:f>
        <x:v>0</x:v>
      </x:c>
      <x:c r="D7" s="114" t="n">
        <x:f>'Náklady'!D27</x:f>
        <x:v>0</x:v>
      </x:c>
      <x:c r="E7" s="114" t="n">
        <x:f>'Náklady'!E27</x:f>
        <x:v>0</x:v>
      </x:c>
      <x:c r="F7" s="114" t="n">
        <x:f>'Náklady'!F27</x:f>
        <x:v>0</x:v>
      </x:c>
      <x:c r="G7" s="114" t="n">
        <x:f>'Náklady'!G27</x:f>
        <x:v>0</x:v>
      </x:c>
      <x:c r="H7" s="114" t="n">
        <x:f>'Náklady'!H27</x:f>
        <x:v>0</x:v>
      </x:c>
      <x:c r="I7" s="114" t="n">
        <x:f>'Náklady'!I27</x:f>
        <x:v>0</x:v>
      </x:c>
      <x:c r="J7" s="114" t="n">
        <x:f>'Náklady'!J27</x:f>
        <x:v>0</x:v>
      </x:c>
      <x:c r="K7" s="114" t="n">
        <x:f>'Náklady'!K27</x:f>
        <x:v>0</x:v>
      </x:c>
      <x:c r="L7" s="114" t="n">
        <x:f>'Náklady'!L27</x:f>
        <x:v>0</x:v>
      </x:c>
      <x:c r="M7" s="114" t="n">
        <x:f>'Náklady'!M27</x:f>
        <x:v>0</x:v>
      </x:c>
      <x:c r="N7" s="114" t="n">
        <x:f>SUM(B7:M7)</x:f>
        <x:v>0</x:v>
      </x:c>
    </x:row>
    <x:row r="8">
      <x:c r="A8" s="90" t="str">
        <x:v>Hrubý zisk</x:v>
      </x:c>
      <x:c r="B8" s="91" t="n">
        <x:f>B6-B7</x:f>
        <x:v>0</x:v>
      </x:c>
      <x:c r="C8" s="91" t="n">
        <x:f>C6-C7</x:f>
        <x:v>0</x:v>
      </x:c>
      <x:c r="D8" s="91" t="n">
        <x:f>D6-D7</x:f>
        <x:v>0</x:v>
      </x:c>
      <x:c r="E8" s="91" t="n">
        <x:f>E6-E7</x:f>
        <x:v>0</x:v>
      </x:c>
      <x:c r="F8" s="91" t="n">
        <x:f>F6-F7</x:f>
        <x:v>0</x:v>
      </x:c>
      <x:c r="G8" s="91" t="n">
        <x:f>G6-G7</x:f>
        <x:v>0</x:v>
      </x:c>
      <x:c r="H8" s="91" t="n">
        <x:f>H6-H7</x:f>
        <x:v>0</x:v>
      </x:c>
      <x:c r="I8" s="91" t="n">
        <x:f>I6-I7</x:f>
        <x:v>0</x:v>
      </x:c>
      <x:c r="J8" s="91" t="n">
        <x:f>J6-J7</x:f>
        <x:v>0</x:v>
      </x:c>
      <x:c r="K8" s="91" t="n">
        <x:f>K6-K7</x:f>
        <x:v>0</x:v>
      </x:c>
      <x:c r="L8" s="91" t="n">
        <x:f>L6-L7</x:f>
        <x:v>0</x:v>
      </x:c>
      <x:c r="M8" s="91" t="n">
        <x:f>M6-M7</x:f>
        <x:v>0</x:v>
      </x:c>
      <x:c r="N8" s="91" t="n">
        <x:f>SUM(B8:M8)</x:f>
        <x:v>0</x:v>
      </x:c>
    </x:row>
    <x:row r="9">
      <x:c r="A9" s="102" t="str">
        <x:v>Hrubá marža</x:v>
      </x:c>
      <x:c r="B9" s="115" t="n">
        <x:f>IFERROR(B8/B6,0)</x:f>
        <x:v>0</x:v>
      </x:c>
      <x:c r="C9" s="115" t="n">
        <x:f>IFERROR(C8/C6,0)</x:f>
        <x:v>0</x:v>
      </x:c>
      <x:c r="D9" s="115" t="n">
        <x:f>IFERROR(D8/D6,0)</x:f>
        <x:v>0</x:v>
      </x:c>
      <x:c r="E9" s="115" t="n">
        <x:f>IFERROR(E8/E6,0)</x:f>
        <x:v>0</x:v>
      </x:c>
      <x:c r="F9" s="115" t="n">
        <x:f>IFERROR(F8/F6,0)</x:f>
        <x:v>0</x:v>
      </x:c>
      <x:c r="G9" s="115" t="n">
        <x:f>IFERROR(G8/G6,0)</x:f>
        <x:v>0</x:v>
      </x:c>
      <x:c r="H9" s="115" t="n">
        <x:f>IFERROR(H8/H6,0)</x:f>
        <x:v>0</x:v>
      </x:c>
      <x:c r="I9" s="115" t="n">
        <x:f>IFERROR(I8/I6,0)</x:f>
        <x:v>0</x:v>
      </x:c>
      <x:c r="J9" s="115" t="n">
        <x:f>IFERROR(J8/J6,0)</x:f>
        <x:v>0</x:v>
      </x:c>
      <x:c r="K9" s="115" t="n">
        <x:f>IFERROR(K8/K6,0)</x:f>
        <x:v>0</x:v>
      </x:c>
      <x:c r="L9" s="115" t="n">
        <x:f>IFERROR(L8/L6,0)</x:f>
        <x:v>0</x:v>
      </x:c>
      <x:c r="M9" s="115" t="n">
        <x:f>IFERROR(M8/M6,0)</x:f>
        <x:v>0</x:v>
      </x:c>
      <x:c r="N9" s="115" t="n">
        <x:f>IFERROR(N8/N6,0)</x:f>
        <x:v>0</x:v>
      </x:c>
    </x:row>
    <x:row r="10">
      <x:c r="A10" s="51" t="str">
        <x:v>Fixné prevádzkové náklady</x:v>
      </x:c>
      <x:c r="B10" s="114" t="n">
        <x:f>'Náklady'!B28</x:f>
        <x:v>0</x:v>
      </x:c>
      <x:c r="C10" s="114" t="n">
        <x:f>'Náklady'!C28</x:f>
        <x:v>0</x:v>
      </x:c>
      <x:c r="D10" s="114" t="n">
        <x:f>'Náklady'!D28</x:f>
        <x:v>0</x:v>
      </x:c>
      <x:c r="E10" s="114" t="n">
        <x:f>'Náklady'!E28</x:f>
        <x:v>0</x:v>
      </x:c>
      <x:c r="F10" s="114" t="n">
        <x:f>'Náklady'!F28</x:f>
        <x:v>0</x:v>
      </x:c>
      <x:c r="G10" s="114" t="n">
        <x:f>'Náklady'!G28</x:f>
        <x:v>0</x:v>
      </x:c>
      <x:c r="H10" s="114" t="n">
        <x:f>'Náklady'!H28</x:f>
        <x:v>0</x:v>
      </x:c>
      <x:c r="I10" s="114" t="n">
        <x:f>'Náklady'!I28</x:f>
        <x:v>0</x:v>
      </x:c>
      <x:c r="J10" s="114" t="n">
        <x:f>'Náklady'!J28</x:f>
        <x:v>0</x:v>
      </x:c>
      <x:c r="K10" s="114" t="n">
        <x:f>'Náklady'!K28</x:f>
        <x:v>0</x:v>
      </x:c>
      <x:c r="L10" s="114" t="n">
        <x:f>'Náklady'!L28</x:f>
        <x:v>0</x:v>
      </x:c>
      <x:c r="M10" s="114" t="n">
        <x:f>'Náklady'!M28</x:f>
        <x:v>0</x:v>
      </x:c>
      <x:c r="N10" s="114" t="n">
        <x:f>SUM(B10:M10)</x:f>
        <x:v>0</x:v>
      </x:c>
    </x:row>
    <x:row r="11">
      <x:c r="A11" s="90" t="str">
        <x:v>EBITDA</x:v>
      </x:c>
      <x:c r="B11" s="91" t="n">
        <x:f>B8-B10</x:f>
        <x:v>0</x:v>
      </x:c>
      <x:c r="C11" s="91" t="n">
        <x:f>C8-C10</x:f>
        <x:v>0</x:v>
      </x:c>
      <x:c r="D11" s="91" t="n">
        <x:f>D8-D10</x:f>
        <x:v>0</x:v>
      </x:c>
      <x:c r="E11" s="91" t="n">
        <x:f>E8-E10</x:f>
        <x:v>0</x:v>
      </x:c>
      <x:c r="F11" s="91" t="n">
        <x:f>F8-F10</x:f>
        <x:v>0</x:v>
      </x:c>
      <x:c r="G11" s="91" t="n">
        <x:f>G8-G10</x:f>
        <x:v>0</x:v>
      </x:c>
      <x:c r="H11" s="91" t="n">
        <x:f>H8-H10</x:f>
        <x:v>0</x:v>
      </x:c>
      <x:c r="I11" s="91" t="n">
        <x:f>I8-I10</x:f>
        <x:v>0</x:v>
      </x:c>
      <x:c r="J11" s="91" t="n">
        <x:f>J8-J10</x:f>
        <x:v>0</x:v>
      </x:c>
      <x:c r="K11" s="91" t="n">
        <x:f>K8-K10</x:f>
        <x:v>0</x:v>
      </x:c>
      <x:c r="L11" s="91" t="n">
        <x:f>L8-L10</x:f>
        <x:v>0</x:v>
      </x:c>
      <x:c r="M11" s="91" t="n">
        <x:f>M8-M10</x:f>
        <x:v>0</x:v>
      </x:c>
      <x:c r="N11" s="91" t="n">
        <x:f>SUM(B11:M11)</x:f>
        <x:v>0</x:v>
      </x:c>
    </x:row>
    <x:row r="12">
      <x:c r="A12" s="102" t="str">
        <x:v>EBITDA marža</x:v>
      </x:c>
      <x:c r="B12" s="115" t="n">
        <x:f>IFERROR(B11/B6,0)</x:f>
        <x:v>0</x:v>
      </x:c>
      <x:c r="C12" s="115" t="n">
        <x:f>IFERROR(C11/C6,0)</x:f>
        <x:v>0</x:v>
      </x:c>
      <x:c r="D12" s="115" t="n">
        <x:f>IFERROR(D11/D6,0)</x:f>
        <x:v>0</x:v>
      </x:c>
      <x:c r="E12" s="115" t="n">
        <x:f>IFERROR(E11/E6,0)</x:f>
        <x:v>0</x:v>
      </x:c>
      <x:c r="F12" s="115" t="n">
        <x:f>IFERROR(F11/F6,0)</x:f>
        <x:v>0</x:v>
      </x:c>
      <x:c r="G12" s="115" t="n">
        <x:f>IFERROR(G11/G6,0)</x:f>
        <x:v>0</x:v>
      </x:c>
      <x:c r="H12" s="115" t="n">
        <x:f>IFERROR(H11/H6,0)</x:f>
        <x:v>0</x:v>
      </x:c>
      <x:c r="I12" s="115" t="n">
        <x:f>IFERROR(I11/I6,0)</x:f>
        <x:v>0</x:v>
      </x:c>
      <x:c r="J12" s="115" t="n">
        <x:f>IFERROR(J11/J6,0)</x:f>
        <x:v>0</x:v>
      </x:c>
      <x:c r="K12" s="115" t="n">
        <x:f>IFERROR(K11/K6,0)</x:f>
        <x:v>0</x:v>
      </x:c>
      <x:c r="L12" s="115" t="n">
        <x:f>IFERROR(L11/L6,0)</x:f>
        <x:v>0</x:v>
      </x:c>
      <x:c r="M12" s="115" t="n">
        <x:f>IFERROR(M11/M6,0)</x:f>
        <x:v>0</x:v>
      </x:c>
      <x:c r="N12" s="115" t="n">
        <x:f>IFERROR(N11/N6,0)</x:f>
        <x:v>0</x:v>
      </x:c>
    </x:row>
    <x:row r="13">
      <x:c r="A13" s="51" t="str">
        <x:v>Odpisy</x:v>
      </x:c>
      <x:c r="B13" s="114" t="n">
        <x:f>'Vstupy'!$B$11</x:f>
        <x:v>0</x:v>
      </x:c>
      <x:c r="C13" s="114" t="n">
        <x:f>'Vstupy'!$B$11</x:f>
        <x:v>0</x:v>
      </x:c>
      <x:c r="D13" s="114" t="n">
        <x:f>'Vstupy'!$B$11</x:f>
        <x:v>0</x:v>
      </x:c>
      <x:c r="E13" s="114" t="n">
        <x:f>'Vstupy'!$B$11</x:f>
        <x:v>0</x:v>
      </x:c>
      <x:c r="F13" s="114" t="n">
        <x:f>'Vstupy'!$B$11</x:f>
        <x:v>0</x:v>
      </x:c>
      <x:c r="G13" s="114" t="n">
        <x:f>'Vstupy'!$B$11</x:f>
        <x:v>0</x:v>
      </x:c>
      <x:c r="H13" s="114" t="n">
        <x:f>'Vstupy'!$B$11</x:f>
        <x:v>0</x:v>
      </x:c>
      <x:c r="I13" s="114" t="n">
        <x:f>'Vstupy'!$B$11</x:f>
        <x:v>0</x:v>
      </x:c>
      <x:c r="J13" s="114" t="n">
        <x:f>'Vstupy'!$B$11</x:f>
        <x:v>0</x:v>
      </x:c>
      <x:c r="K13" s="114" t="n">
        <x:f>'Vstupy'!$B$11</x:f>
        <x:v>0</x:v>
      </x:c>
      <x:c r="L13" s="114" t="n">
        <x:f>'Vstupy'!$B$11</x:f>
        <x:v>0</x:v>
      </x:c>
      <x:c r="M13" s="114" t="n">
        <x:f>'Vstupy'!$B$11</x:f>
        <x:v>0</x:v>
      </x:c>
      <x:c r="N13" s="114" t="n">
        <x:f>SUM(B13:M13)</x:f>
        <x:v>0</x:v>
      </x:c>
    </x:row>
    <x:row r="14">
      <x:c r="A14" s="102" t="str">
        <x:v>EBIT</x:v>
      </x:c>
      <x:c r="B14" s="116" t="n">
        <x:f>B11-B13</x:f>
        <x:v>0</x:v>
      </x:c>
      <x:c r="C14" s="116" t="n">
        <x:f>C11-C13</x:f>
        <x:v>0</x:v>
      </x:c>
      <x:c r="D14" s="116" t="n">
        <x:f>D11-D13</x:f>
        <x:v>0</x:v>
      </x:c>
      <x:c r="E14" s="116" t="n">
        <x:f>E11-E13</x:f>
        <x:v>0</x:v>
      </x:c>
      <x:c r="F14" s="116" t="n">
        <x:f>F11-F13</x:f>
        <x:v>0</x:v>
      </x:c>
      <x:c r="G14" s="116" t="n">
        <x:f>G11-G13</x:f>
        <x:v>0</x:v>
      </x:c>
      <x:c r="H14" s="116" t="n">
        <x:f>H11-H13</x:f>
        <x:v>0</x:v>
      </x:c>
      <x:c r="I14" s="116" t="n">
        <x:f>I11-I13</x:f>
        <x:v>0</x:v>
      </x:c>
      <x:c r="J14" s="116" t="n">
        <x:f>J11-J13</x:f>
        <x:v>0</x:v>
      </x:c>
      <x:c r="K14" s="116" t="n">
        <x:f>K11-K13</x:f>
        <x:v>0</x:v>
      </x:c>
      <x:c r="L14" s="116" t="n">
        <x:f>L11-L13</x:f>
        <x:v>0</x:v>
      </x:c>
      <x:c r="M14" s="116" t="n">
        <x:f>M11-M13</x:f>
        <x:v>0</x:v>
      </x:c>
      <x:c r="N14" s="116" t="n">
        <x:f>SUM(B14:M14)</x:f>
        <x:v>0</x:v>
      </x:c>
    </x:row>
    <x:row r="15">
      <x:c r="A15" s="51" t="str">
        <x:v>Úroky</x:v>
      </x:c>
      <x:c r="B15" s="114" t="n">
        <x:f>'Investície'!B23+'Vstupy'!$B$14</x:f>
        <x:v>0</x:v>
      </x:c>
      <x:c r="C15" s="114" t="n">
        <x:f>'Investície'!C23+'Vstupy'!$B$14</x:f>
        <x:v>0</x:v>
      </x:c>
      <x:c r="D15" s="114" t="n">
        <x:f>'Investície'!D23+'Vstupy'!$B$14</x:f>
        <x:v>0</x:v>
      </x:c>
      <x:c r="E15" s="114" t="n">
        <x:f>'Investície'!E23+'Vstupy'!$B$14</x:f>
        <x:v>0</x:v>
      </x:c>
      <x:c r="F15" s="114" t="n">
        <x:f>'Investície'!F23+'Vstupy'!$B$14</x:f>
        <x:v>0</x:v>
      </x:c>
      <x:c r="G15" s="114" t="n">
        <x:f>'Investície'!G23+'Vstupy'!$B$14</x:f>
        <x:v>0</x:v>
      </x:c>
      <x:c r="H15" s="114" t="n">
        <x:f>'Investície'!H23+'Vstupy'!$B$14</x:f>
        <x:v>0</x:v>
      </x:c>
      <x:c r="I15" s="114" t="n">
        <x:f>'Investície'!I23+'Vstupy'!$B$14</x:f>
        <x:v>0</x:v>
      </x:c>
      <x:c r="J15" s="114" t="n">
        <x:f>'Investície'!J23+'Vstupy'!$B$14</x:f>
        <x:v>0</x:v>
      </x:c>
      <x:c r="K15" s="114" t="n">
        <x:f>'Investície'!K23+'Vstupy'!$B$14</x:f>
        <x:v>0</x:v>
      </x:c>
      <x:c r="L15" s="114" t="n">
        <x:f>'Investície'!L23+'Vstupy'!$B$14</x:f>
        <x:v>0</x:v>
      </x:c>
      <x:c r="M15" s="114" t="n">
        <x:f>'Investície'!M23+'Vstupy'!$B$14</x:f>
        <x:v>0</x:v>
      </x:c>
      <x:c r="N15" s="114" t="n">
        <x:f>SUM(B15:M15)</x:f>
        <x:v>0</x:v>
      </x:c>
    </x:row>
    <x:row r="16">
      <x:c r="A16" s="102" t="str">
        <x:v>Zisk pred zdanením</x:v>
      </x:c>
      <x:c r="B16" s="116" t="n">
        <x:f>B14-B15</x:f>
        <x:v>0</x:v>
      </x:c>
      <x:c r="C16" s="116" t="n">
        <x:f>C14-C15</x:f>
        <x:v>0</x:v>
      </x:c>
      <x:c r="D16" s="116" t="n">
        <x:f>D14-D15</x:f>
        <x:v>0</x:v>
      </x:c>
      <x:c r="E16" s="116" t="n">
        <x:f>E14-E15</x:f>
        <x:v>0</x:v>
      </x:c>
      <x:c r="F16" s="116" t="n">
        <x:f>F14-F15</x:f>
        <x:v>0</x:v>
      </x:c>
      <x:c r="G16" s="116" t="n">
        <x:f>G14-G15</x:f>
        <x:v>0</x:v>
      </x:c>
      <x:c r="H16" s="116" t="n">
        <x:f>H14-H15</x:f>
        <x:v>0</x:v>
      </x:c>
      <x:c r="I16" s="116" t="n">
        <x:f>I14-I15</x:f>
        <x:v>0</x:v>
      </x:c>
      <x:c r="J16" s="116" t="n">
        <x:f>J14-J15</x:f>
        <x:v>0</x:v>
      </x:c>
      <x:c r="K16" s="116" t="n">
        <x:f>K14-K15</x:f>
        <x:v>0</x:v>
      </x:c>
      <x:c r="L16" s="116" t="n">
        <x:f>L14-L15</x:f>
        <x:v>0</x:v>
      </x:c>
      <x:c r="M16" s="116" t="n">
        <x:f>M14-M15</x:f>
        <x:v>0</x:v>
      </x:c>
      <x:c r="N16" s="116" t="n">
        <x:f>SUM(B16:M16)</x:f>
        <x:v>0</x:v>
      </x:c>
    </x:row>
    <x:row r="17">
      <x:c r="A17" s="51" t="str">
        <x:v>Daň z príjmov</x:v>
      </x:c>
      <x:c r="B17" s="86" t="n">
        <x:f>MAX(0,B16*'Vstupy'!$B$9)</x:f>
        <x:v>0</x:v>
      </x:c>
      <x:c r="C17" s="86" t="n">
        <x:f>MAX(0,C16*'Vstupy'!$B$9)</x:f>
        <x:v>0</x:v>
      </x:c>
      <x:c r="D17" s="86" t="n">
        <x:f>MAX(0,D16*'Vstupy'!$B$9)</x:f>
        <x:v>0</x:v>
      </x:c>
      <x:c r="E17" s="86" t="n">
        <x:f>MAX(0,E16*'Vstupy'!$B$9)</x:f>
        <x:v>0</x:v>
      </x:c>
      <x:c r="F17" s="86" t="n">
        <x:f>MAX(0,F16*'Vstupy'!$B$9)</x:f>
        <x:v>0</x:v>
      </x:c>
      <x:c r="G17" s="86" t="n">
        <x:f>MAX(0,G16*'Vstupy'!$B$9)</x:f>
        <x:v>0</x:v>
      </x:c>
      <x:c r="H17" s="86" t="n">
        <x:f>MAX(0,H16*'Vstupy'!$B$9)</x:f>
        <x:v>0</x:v>
      </x:c>
      <x:c r="I17" s="86" t="n">
        <x:f>MAX(0,I16*'Vstupy'!$B$9)</x:f>
        <x:v>0</x:v>
      </x:c>
      <x:c r="J17" s="86" t="n">
        <x:f>MAX(0,J16*'Vstupy'!$B$9)</x:f>
        <x:v>0</x:v>
      </x:c>
      <x:c r="K17" s="86" t="n">
        <x:f>MAX(0,K16*'Vstupy'!$B$9)</x:f>
        <x:v>0</x:v>
      </x:c>
      <x:c r="L17" s="86" t="n">
        <x:f>MAX(0,L16*'Vstupy'!$B$9)</x:f>
        <x:v>0</x:v>
      </x:c>
      <x:c r="M17" s="86" t="n">
        <x:f>MAX(0,M16*'Vstupy'!$B$9)</x:f>
        <x:v>0</x:v>
      </x:c>
      <x:c r="N17" s="86" t="n">
        <x:f>SUM(B17:M17)</x:f>
        <x:v>0</x:v>
      </x:c>
    </x:row>
    <x:row r="18">
      <x:c r="A18" s="90" t="str">
        <x:v>Čistý zisk</x:v>
      </x:c>
      <x:c r="B18" s="91" t="n">
        <x:f>B16-B17</x:f>
        <x:v>0</x:v>
      </x:c>
      <x:c r="C18" s="91" t="n">
        <x:f>C16-C17</x:f>
        <x:v>0</x:v>
      </x:c>
      <x:c r="D18" s="91" t="n">
        <x:f>D16-D17</x:f>
        <x:v>0</x:v>
      </x:c>
      <x:c r="E18" s="91" t="n">
        <x:f>E16-E17</x:f>
        <x:v>0</x:v>
      </x:c>
      <x:c r="F18" s="91" t="n">
        <x:f>F16-F17</x:f>
        <x:v>0</x:v>
      </x:c>
      <x:c r="G18" s="91" t="n">
        <x:f>G16-G17</x:f>
        <x:v>0</x:v>
      </x:c>
      <x:c r="H18" s="91" t="n">
        <x:f>H16-H17</x:f>
        <x:v>0</x:v>
      </x:c>
      <x:c r="I18" s="91" t="n">
        <x:f>I16-I17</x:f>
        <x:v>0</x:v>
      </x:c>
      <x:c r="J18" s="91" t="n">
        <x:f>J16-J17</x:f>
        <x:v>0</x:v>
      </x:c>
      <x:c r="K18" s="91" t="n">
        <x:f>K16-K17</x:f>
        <x:v>0</x:v>
      </x:c>
      <x:c r="L18" s="91" t="n">
        <x:f>L16-L17</x:f>
        <x:v>0</x:v>
      </x:c>
      <x:c r="M18" s="91" t="n">
        <x:f>M16-M17</x:f>
        <x:v>0</x:v>
      </x:c>
      <x:c r="N18" s="91" t="n">
        <x:f>SUM(B18:M18)</x:f>
        <x:v>0</x:v>
      </x:c>
    </x:row>
    <x:row r="19">
      <x:c r="A19" s="51"/>
      <x:c r="B19" s="51"/>
      <x:c r="C19" s="51"/>
      <x:c r="D19" s="51"/>
      <x:c r="E19" s="51"/>
      <x:c r="F19" s="51"/>
      <x:c r="G19" s="51"/>
      <x:c r="H19" s="51"/>
      <x:c r="I19" s="51"/>
      <x:c r="J19" s="51"/>
      <x:c r="K19" s="51"/>
      <x:c r="L19" s="51"/>
      <x:c r="M19" s="51"/>
      <x:c r="N19" s="51"/>
    </x:row>
    <x:row r="20">
      <x:c r="A20" s="51"/>
      <x:c r="B20" s="51"/>
      <x:c r="C20" s="51"/>
      <x:c r="D20" s="51"/>
      <x:c r="E20" s="51"/>
      <x:c r="F20" s="51"/>
      <x:c r="G20" s="51"/>
      <x:c r="H20" s="51"/>
      <x:c r="I20" s="51"/>
      <x:c r="J20" s="51"/>
      <x:c r="K20" s="51"/>
      <x:c r="L20" s="51"/>
      <x:c r="M20" s="51"/>
      <x:c r="N20" s="51"/>
    </x:row>
    <x:row r="21">
      <x:c r="A21" s="51"/>
      <x:c r="B21" s="51"/>
      <x:c r="C21" s="51"/>
      <x:c r="D21" s="51"/>
      <x:c r="E21" s="51"/>
      <x:c r="F21" s="51"/>
      <x:c r="G21" s="51"/>
      <x:c r="H21" s="51"/>
      <x:c r="I21" s="51"/>
      <x:c r="J21" s="51"/>
      <x:c r="K21" s="51"/>
      <x:c r="L21" s="51"/>
      <x:c r="M21" s="51"/>
      <x:c r="N21" s="51"/>
    </x:row>
    <x:row r="22">
      <x:c r="A22" s="51"/>
      <x:c r="B22" s="51"/>
      <x:c r="C22" s="51"/>
      <x:c r="D22" s="51"/>
      <x:c r="E22" s="51"/>
      <x:c r="F22" s="51"/>
      <x:c r="G22" s="51"/>
      <x:c r="H22" s="51"/>
      <x:c r="I22" s="51"/>
      <x:c r="J22" s="51"/>
      <x:c r="K22" s="51"/>
      <x:c r="L22" s="51"/>
      <x:c r="M22" s="51"/>
      <x:c r="N22" s="51"/>
    </x:row>
    <x:row r="23">
      <x:c r="A23" s="51"/>
      <x:c r="B23" s="51"/>
      <x:c r="C23" s="51"/>
      <x:c r="D23" s="51"/>
      <x:c r="E23" s="51"/>
      <x:c r="F23" s="51"/>
      <x:c r="G23" s="51"/>
      <x:c r="H23" s="51"/>
      <x:c r="I23" s="51"/>
      <x:c r="J23" s="51"/>
      <x:c r="K23" s="51"/>
      <x:c r="L23" s="51"/>
      <x:c r="M23" s="51"/>
      <x:c r="N23" s="51"/>
    </x:row>
    <x:row r="24">
      <x:c r="A24" s="51"/>
      <x:c r="B24" s="51"/>
      <x:c r="C24" s="51"/>
      <x:c r="D24" s="51"/>
      <x:c r="E24" s="51"/>
      <x:c r="F24" s="51"/>
      <x:c r="G24" s="51"/>
      <x:c r="H24" s="51"/>
      <x:c r="I24" s="51"/>
      <x:c r="J24" s="51"/>
      <x:c r="K24" s="51"/>
      <x:c r="L24" s="51"/>
      <x:c r="M24" s="51"/>
      <x:c r="N24" s="51"/>
    </x:row>
    <x:row r="25">
      <x:c r="A25" s="51"/>
      <x:c r="B25" s="51"/>
      <x:c r="C25" s="51"/>
      <x:c r="D25" s="51"/>
      <x:c r="E25" s="51"/>
      <x:c r="F25" s="51"/>
      <x:c r="G25" s="51"/>
      <x:c r="H25" s="51"/>
      <x:c r="I25" s="51"/>
      <x:c r="J25" s="51"/>
      <x:c r="K25" s="51"/>
      <x:c r="L25" s="51"/>
      <x:c r="M25" s="51"/>
      <x:c r="N25" s="51"/>
    </x:row>
    <x:row r="26">
      <x:c r="A26" s="51"/>
      <x:c r="B26" s="51"/>
      <x:c r="C26" s="51"/>
      <x:c r="D26" s="51"/>
      <x:c r="E26" s="51"/>
      <x:c r="F26" s="51"/>
      <x:c r="G26" s="51"/>
      <x:c r="H26" s="51"/>
      <x:c r="I26" s="51"/>
      <x:c r="J26" s="51"/>
      <x:c r="K26" s="51"/>
      <x:c r="L26" s="51"/>
      <x:c r="M26" s="51"/>
      <x:c r="N26" s="51"/>
    </x:row>
    <x:row r="27">
      <x:c r="A27" s="51"/>
      <x:c r="B27" s="51"/>
      <x:c r="C27" s="51"/>
      <x:c r="D27" s="51"/>
      <x:c r="E27" s="51"/>
      <x:c r="F27" s="51"/>
      <x:c r="G27" s="51"/>
      <x:c r="H27" s="51"/>
      <x:c r="I27" s="51"/>
      <x:c r="J27" s="51"/>
      <x:c r="K27" s="51"/>
      <x:c r="L27" s="51"/>
      <x:c r="M27" s="51"/>
      <x:c r="N27" s="51"/>
    </x:row>
    <x:row r="28">
      <x:c r="A28" s="51"/>
      <x:c r="B28" s="51"/>
      <x:c r="C28" s="51"/>
      <x:c r="D28" s="51"/>
      <x:c r="E28" s="51"/>
      <x:c r="F28" s="51"/>
      <x:c r="G28" s="51"/>
      <x:c r="H28" s="51"/>
      <x:c r="I28" s="51"/>
      <x:c r="J28" s="51"/>
      <x:c r="K28" s="51"/>
      <x:c r="L28" s="51"/>
      <x:c r="M28" s="51"/>
      <x:c r="N28" s="51"/>
    </x:row>
    <x:row r="29">
      <x:c r="A29" s="51"/>
      <x:c r="B29" s="51"/>
      <x:c r="C29" s="51"/>
      <x:c r="D29" s="51"/>
      <x:c r="E29" s="51"/>
      <x:c r="F29" s="51"/>
      <x:c r="G29" s="51"/>
      <x:c r="H29" s="51"/>
      <x:c r="I29" s="51"/>
      <x:c r="J29" s="51"/>
      <x:c r="K29" s="51"/>
      <x:c r="L29" s="51"/>
      <x:c r="M29" s="51"/>
      <x:c r="N29" s="51"/>
    </x:row>
    <x:row r="30">
      <x:c r="A30" s="51"/>
      <x:c r="B30" s="51"/>
      <x:c r="C30" s="51"/>
      <x:c r="D30" s="51"/>
      <x:c r="E30" s="51"/>
      <x:c r="F30" s="51"/>
      <x:c r="G30" s="51"/>
      <x:c r="H30" s="51"/>
      <x:c r="I30" s="51"/>
      <x:c r="J30" s="51"/>
      <x:c r="K30" s="51"/>
      <x:c r="L30" s="51"/>
      <x:c r="M30" s="51"/>
      <x:c r="N30" s="51"/>
    </x:row>
    <x:row r="31">
      <x:c r="A31" s="51"/>
      <x:c r="B31" s="51"/>
      <x:c r="C31" s="51"/>
      <x:c r="D31" s="51"/>
      <x:c r="E31" s="51"/>
      <x:c r="F31" s="51"/>
      <x:c r="G31" s="51"/>
      <x:c r="H31" s="51"/>
      <x:c r="I31" s="51"/>
      <x:c r="J31" s="51"/>
      <x:c r="K31" s="51"/>
      <x:c r="L31" s="51"/>
      <x:c r="M31" s="51"/>
      <x:c r="N31" s="51"/>
    </x:row>
    <x:row r="32">
      <x:c r="A32" s="51"/>
      <x:c r="B32" s="51"/>
      <x:c r="C32" s="51"/>
      <x:c r="D32" s="51"/>
      <x:c r="E32" s="51"/>
      <x:c r="F32" s="51"/>
      <x:c r="G32" s="51"/>
      <x:c r="H32" s="51"/>
      <x:c r="I32" s="51"/>
      <x:c r="J32" s="51"/>
      <x:c r="K32" s="51"/>
      <x:c r="L32" s="51"/>
      <x:c r="M32" s="51"/>
      <x:c r="N32" s="51"/>
    </x:row>
    <x:row r="33">
      <x:c r="A33" s="51"/>
      <x:c r="B33" s="51"/>
      <x:c r="C33" s="51"/>
      <x:c r="D33" s="51"/>
      <x:c r="E33" s="51"/>
      <x:c r="F33" s="51"/>
      <x:c r="G33" s="51"/>
      <x:c r="H33" s="51"/>
      <x:c r="I33" s="51"/>
      <x:c r="J33" s="51"/>
      <x:c r="K33" s="51"/>
      <x:c r="L33" s="51"/>
      <x:c r="M33" s="51"/>
      <x:c r="N33" s="51"/>
    </x:row>
    <x:row r="34">
      <x:c r="A34" s="51"/>
      <x:c r="B34" s="51"/>
      <x:c r="C34" s="51"/>
      <x:c r="D34" s="51"/>
      <x:c r="E34" s="51"/>
      <x:c r="F34" s="51"/>
      <x:c r="G34" s="51"/>
      <x:c r="H34" s="51"/>
      <x:c r="I34" s="51"/>
      <x:c r="J34" s="51"/>
      <x:c r="K34" s="51"/>
      <x:c r="L34" s="51"/>
      <x:c r="M34" s="51"/>
      <x:c r="N34" s="51"/>
    </x:row>
    <x:row r="35">
      <x:c r="A35" s="51"/>
      <x:c r="B35" s="51"/>
      <x:c r="C35" s="51"/>
      <x:c r="D35" s="51"/>
      <x:c r="E35" s="51"/>
      <x:c r="F35" s="51"/>
      <x:c r="G35" s="51"/>
      <x:c r="H35" s="51"/>
      <x:c r="I35" s="51"/>
      <x:c r="J35" s="51"/>
      <x:c r="K35" s="51"/>
      <x:c r="L35" s="51"/>
      <x:c r="M35" s="51"/>
      <x:c r="N35" s="51"/>
    </x:row>
    <x:row r="36">
      <x:c r="A36" s="51"/>
      <x:c r="B36" s="51"/>
      <x:c r="C36" s="51"/>
      <x:c r="D36" s="51"/>
      <x:c r="E36" s="51"/>
      <x:c r="F36" s="51"/>
      <x:c r="G36" s="51"/>
      <x:c r="H36" s="51"/>
      <x:c r="I36" s="51"/>
      <x:c r="J36" s="51"/>
      <x:c r="K36" s="51"/>
      <x:c r="L36" s="51"/>
      <x:c r="M36" s="51"/>
      <x:c r="N36" s="51"/>
    </x:row>
    <x:row r="37">
      <x:c r="A37" s="51"/>
      <x:c r="B37" s="51"/>
      <x:c r="C37" s="51"/>
      <x:c r="D37" s="51"/>
      <x:c r="E37" s="51"/>
      <x:c r="F37" s="51"/>
      <x:c r="G37" s="51"/>
      <x:c r="H37" s="51"/>
      <x:c r="I37" s="51"/>
      <x:c r="J37" s="51"/>
      <x:c r="K37" s="51"/>
      <x:c r="L37" s="51"/>
      <x:c r="M37" s="51"/>
      <x:c r="N37" s="51"/>
    </x:row>
    <x:row r="38">
      <x:c r="A38" s="51"/>
      <x:c r="B38" s="51"/>
      <x:c r="C38" s="51"/>
      <x:c r="D38" s="51"/>
      <x:c r="E38" s="51"/>
      <x:c r="F38" s="51"/>
      <x:c r="G38" s="51"/>
      <x:c r="H38" s="51"/>
      <x:c r="I38" s="51"/>
      <x:c r="J38" s="51"/>
      <x:c r="K38" s="51"/>
      <x:c r="L38" s="51"/>
      <x:c r="M38" s="51"/>
      <x:c r="N38" s="51"/>
    </x:row>
    <x:row r="39">
      <x:c r="A39" s="51"/>
      <x:c r="B39" s="51"/>
      <x:c r="C39" s="51"/>
      <x:c r="D39" s="51"/>
      <x:c r="E39" s="51"/>
      <x:c r="F39" s="51"/>
      <x:c r="G39" s="51"/>
      <x:c r="H39" s="51"/>
      <x:c r="I39" s="51"/>
      <x:c r="J39" s="51"/>
      <x:c r="K39" s="51"/>
      <x:c r="L39" s="51"/>
      <x:c r="M39" s="51"/>
      <x:c r="N39" s="51"/>
    </x:row>
    <x:row r="40">
      <x:c r="A40" s="51"/>
      <x:c r="B40" s="51"/>
      <x:c r="C40" s="51"/>
      <x:c r="D40" s="51"/>
      <x:c r="E40" s="51"/>
      <x:c r="F40" s="51"/>
      <x:c r="G40" s="51"/>
      <x:c r="H40" s="51"/>
      <x:c r="I40" s="51"/>
      <x:c r="J40" s="51"/>
      <x:c r="K40" s="51"/>
      <x:c r="L40" s="51"/>
      <x:c r="M40" s="51"/>
      <x:c r="N40" s="51"/>
    </x:row>
    <x:row r="41">
      <x:c r="A41" s="51"/>
      <x:c r="B41" s="51"/>
      <x:c r="C41" s="51"/>
      <x:c r="D41" s="51"/>
      <x:c r="E41" s="51"/>
      <x:c r="F41" s="51"/>
      <x:c r="G41" s="51"/>
      <x:c r="H41" s="51"/>
      <x:c r="I41" s="51"/>
      <x:c r="J41" s="51"/>
      <x:c r="K41" s="51"/>
      <x:c r="L41" s="51"/>
      <x:c r="M41" s="51"/>
      <x:c r="N41" s="51"/>
    </x:row>
    <x:row r="42">
      <x:c r="A42" s="51"/>
      <x:c r="B42" s="51"/>
      <x:c r="C42" s="51"/>
      <x:c r="D42" s="51"/>
      <x:c r="E42" s="51"/>
      <x:c r="F42" s="51"/>
      <x:c r="G42" s="51"/>
      <x:c r="H42" s="51"/>
      <x:c r="I42" s="51"/>
      <x:c r="J42" s="51"/>
      <x:c r="K42" s="51"/>
      <x:c r="L42" s="51"/>
      <x:c r="M42" s="51"/>
      <x:c r="N42" s="51"/>
    </x:row>
    <x:row r="43">
      <x:c r="A43" s="51"/>
      <x:c r="B43" s="51"/>
      <x:c r="C43" s="51"/>
      <x:c r="D43" s="51"/>
      <x:c r="E43" s="51"/>
      <x:c r="F43" s="51"/>
      <x:c r="G43" s="51"/>
      <x:c r="H43" s="51"/>
      <x:c r="I43" s="51"/>
      <x:c r="J43" s="51"/>
      <x:c r="K43" s="51"/>
      <x:c r="L43" s="51"/>
      <x:c r="M43" s="51"/>
      <x:c r="N43" s="51"/>
    </x:row>
    <x:row r="44">
      <x:c r="A44" s="51"/>
      <x:c r="B44" s="51"/>
      <x:c r="C44" s="51"/>
      <x:c r="D44" s="51"/>
      <x:c r="E44" s="51"/>
      <x:c r="F44" s="51"/>
      <x:c r="G44" s="51"/>
      <x:c r="H44" s="51"/>
      <x:c r="I44" s="51"/>
      <x:c r="J44" s="51"/>
      <x:c r="K44" s="51"/>
      <x:c r="L44" s="51"/>
      <x:c r="M44" s="51"/>
      <x:c r="N44" s="51"/>
    </x:row>
    <x:row r="45">
      <x:c r="A45" s="51"/>
      <x:c r="B45" s="51"/>
      <x:c r="C45" s="51"/>
      <x:c r="D45" s="51"/>
      <x:c r="E45" s="51"/>
      <x:c r="F45" s="51"/>
      <x:c r="G45" s="51"/>
      <x:c r="H45" s="51"/>
      <x:c r="I45" s="51"/>
      <x:c r="J45" s="51"/>
      <x:c r="K45" s="51"/>
      <x:c r="L45" s="51"/>
      <x:c r="M45" s="51"/>
      <x:c r="N45" s="51"/>
    </x:row>
    <x:row r="46">
      <x:c r="A46" s="51"/>
      <x:c r="B46" s="51"/>
      <x:c r="C46" s="51"/>
      <x:c r="D46" s="51"/>
      <x:c r="E46" s="51"/>
      <x:c r="F46" s="51"/>
      <x:c r="G46" s="51"/>
      <x:c r="H46" s="51"/>
      <x:c r="I46" s="51"/>
      <x:c r="J46" s="51"/>
      <x:c r="K46" s="51"/>
      <x:c r="L46" s="51"/>
      <x:c r="M46" s="51"/>
      <x:c r="N46" s="51"/>
    </x:row>
    <x:row r="47">
      <x:c r="A47" s="51"/>
      <x:c r="B47" s="51"/>
      <x:c r="C47" s="51"/>
      <x:c r="D47" s="51"/>
      <x:c r="E47" s="51"/>
      <x:c r="F47" s="51"/>
      <x:c r="G47" s="51"/>
      <x:c r="H47" s="51"/>
      <x:c r="I47" s="51"/>
      <x:c r="J47" s="51"/>
      <x:c r="K47" s="51"/>
      <x:c r="L47" s="51"/>
      <x:c r="M47" s="51"/>
      <x:c r="N47" s="51"/>
    </x:row>
    <x:row r="48">
      <x:c r="A48" s="51"/>
      <x:c r="B48" s="51"/>
      <x:c r="C48" s="51"/>
      <x:c r="D48" s="51"/>
      <x:c r="E48" s="51"/>
      <x:c r="F48" s="51"/>
      <x:c r="G48" s="51"/>
      <x:c r="H48" s="51"/>
      <x:c r="I48" s="51"/>
      <x:c r="J48" s="51"/>
      <x:c r="K48" s="51"/>
      <x:c r="L48" s="51"/>
      <x:c r="M48" s="51"/>
      <x:c r="N48" s="51"/>
    </x:row>
    <x:row r="49">
      <x:c r="A49" s="51"/>
      <x:c r="B49" s="51"/>
      <x:c r="C49" s="51"/>
      <x:c r="D49" s="51"/>
      <x:c r="E49" s="51"/>
      <x:c r="F49" s="51"/>
      <x:c r="G49" s="51"/>
      <x:c r="H49" s="51"/>
      <x:c r="I49" s="51"/>
      <x:c r="J49" s="51"/>
      <x:c r="K49" s="51"/>
      <x:c r="L49" s="51"/>
      <x:c r="M49" s="51"/>
      <x:c r="N49" s="51"/>
    </x:row>
    <x:row r="50">
      <x:c r="A50" s="51"/>
      <x:c r="B50" s="51"/>
      <x:c r="C50" s="51"/>
      <x:c r="D50" s="51"/>
      <x:c r="E50" s="51"/>
      <x:c r="F50" s="51"/>
      <x:c r="G50" s="51"/>
      <x:c r="H50" s="51"/>
      <x:c r="I50" s="51"/>
      <x:c r="J50" s="51"/>
      <x:c r="K50" s="51"/>
      <x:c r="L50" s="51"/>
      <x:c r="M50" s="51"/>
      <x:c r="N50" s="51"/>
    </x:row>
    <x:row r="51">
      <x:c r="A51" s="51"/>
      <x:c r="B51" s="51"/>
      <x:c r="C51" s="51"/>
      <x:c r="D51" s="51"/>
      <x:c r="E51" s="51"/>
      <x:c r="F51" s="51"/>
      <x:c r="G51" s="51"/>
      <x:c r="H51" s="51"/>
      <x:c r="I51" s="51"/>
      <x:c r="J51" s="51"/>
      <x:c r="K51" s="51"/>
      <x:c r="L51" s="51"/>
      <x:c r="M51" s="51"/>
      <x:c r="N51" s="51"/>
    </x:row>
    <x:row r="52">
      <x:c r="A52" s="51"/>
      <x:c r="B52" s="51"/>
      <x:c r="C52" s="51"/>
      <x:c r="D52" s="51"/>
      <x:c r="E52" s="51"/>
      <x:c r="F52" s="51"/>
      <x:c r="G52" s="51"/>
      <x:c r="H52" s="51"/>
      <x:c r="I52" s="51"/>
      <x:c r="J52" s="51"/>
      <x:c r="K52" s="51"/>
      <x:c r="L52" s="51"/>
      <x:c r="M52" s="51"/>
      <x:c r="N52" s="51"/>
    </x:row>
    <x:row r="53">
      <x:c r="A53" s="51"/>
      <x:c r="B53" s="51"/>
      <x:c r="C53" s="51"/>
      <x:c r="D53" s="51"/>
      <x:c r="E53" s="51"/>
      <x:c r="F53" s="51"/>
      <x:c r="G53" s="51"/>
      <x:c r="H53" s="51"/>
      <x:c r="I53" s="51"/>
      <x:c r="J53" s="51"/>
      <x:c r="K53" s="51"/>
      <x:c r="L53" s="51"/>
      <x:c r="M53" s="51"/>
      <x:c r="N53" s="51"/>
    </x:row>
    <x:row r="54">
      <x:c r="A54" s="51"/>
      <x:c r="B54" s="51"/>
      <x:c r="C54" s="51"/>
      <x:c r="D54" s="51"/>
      <x:c r="E54" s="51"/>
      <x:c r="F54" s="51"/>
      <x:c r="G54" s="51"/>
      <x:c r="H54" s="51"/>
      <x:c r="I54" s="51"/>
      <x:c r="J54" s="51"/>
      <x:c r="K54" s="51"/>
      <x:c r="L54" s="51"/>
      <x:c r="M54" s="51"/>
      <x:c r="N54" s="51"/>
    </x:row>
    <x:row r="55">
      <x:c r="A55" s="51"/>
      <x:c r="B55" s="51"/>
      <x:c r="C55" s="51"/>
      <x:c r="D55" s="51"/>
      <x:c r="E55" s="51"/>
      <x:c r="F55" s="51"/>
      <x:c r="G55" s="51"/>
      <x:c r="H55" s="51"/>
      <x:c r="I55" s="51"/>
      <x:c r="J55" s="51"/>
      <x:c r="K55" s="51"/>
      <x:c r="L55" s="51"/>
      <x:c r="M55" s="51"/>
      <x:c r="N55" s="51"/>
    </x:row>
    <x:row r="56">
      <x:c r="A56" s="51"/>
      <x:c r="B56" s="51"/>
      <x:c r="C56" s="51"/>
      <x:c r="D56" s="51"/>
      <x:c r="E56" s="51"/>
      <x:c r="F56" s="51"/>
      <x:c r="G56" s="51"/>
      <x:c r="H56" s="51"/>
      <x:c r="I56" s="51"/>
      <x:c r="J56" s="51"/>
      <x:c r="K56" s="51"/>
      <x:c r="L56" s="51"/>
      <x:c r="M56" s="51"/>
      <x:c r="N56" s="51"/>
    </x:row>
    <x:row r="57">
      <x:c r="A57" s="51"/>
      <x:c r="B57" s="51"/>
      <x:c r="C57" s="51"/>
      <x:c r="D57" s="51"/>
      <x:c r="E57" s="51"/>
      <x:c r="F57" s="51"/>
      <x:c r="G57" s="51"/>
      <x:c r="H57" s="51"/>
      <x:c r="I57" s="51"/>
      <x:c r="J57" s="51"/>
      <x:c r="K57" s="51"/>
      <x:c r="L57" s="51"/>
      <x:c r="M57" s="51"/>
      <x:c r="N57" s="51"/>
    </x:row>
    <x:row r="58">
      <x:c r="A58" s="51"/>
      <x:c r="B58" s="51"/>
      <x:c r="C58" s="51"/>
      <x:c r="D58" s="51"/>
      <x:c r="E58" s="51"/>
      <x:c r="F58" s="51"/>
      <x:c r="G58" s="51"/>
      <x:c r="H58" s="51"/>
      <x:c r="I58" s="51"/>
      <x:c r="J58" s="51"/>
      <x:c r="K58" s="51"/>
      <x:c r="L58" s="51"/>
      <x:c r="M58" s="51"/>
      <x:c r="N58" s="51"/>
    </x:row>
    <x:row r="59">
      <x:c r="A59" s="51"/>
      <x:c r="B59" s="51"/>
      <x:c r="C59" s="51"/>
      <x:c r="D59" s="51"/>
      <x:c r="E59" s="51"/>
      <x:c r="F59" s="51"/>
      <x:c r="G59" s="51"/>
      <x:c r="H59" s="51"/>
      <x:c r="I59" s="51"/>
      <x:c r="J59" s="51"/>
      <x:c r="K59" s="51"/>
      <x:c r="L59" s="51"/>
      <x:c r="M59" s="51"/>
      <x:c r="N59" s="51"/>
    </x:row>
    <x:row r="60">
      <x:c r="A60" s="51"/>
      <x:c r="B60" s="51"/>
      <x:c r="C60" s="51"/>
      <x:c r="D60" s="51"/>
      <x:c r="E60" s="51"/>
      <x:c r="F60" s="51"/>
      <x:c r="G60" s="51"/>
      <x:c r="H60" s="51"/>
      <x:c r="I60" s="51"/>
      <x:c r="J60" s="51"/>
      <x:c r="K60" s="51"/>
      <x:c r="L60" s="51"/>
      <x:c r="M60" s="51"/>
      <x:c r="N60" s="51"/>
    </x:row>
  </x:sheetData>
  <x:mergeCells>
    <x:mergeCell ref="A1:N1"/>
    <x:mergeCell ref="A2:N2"/>
    <x:mergeCell ref="A4:N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4" hidden="0" customWidth="1"/>
  </x:cols>
  <x:sheetData>
    <x:row r="1" ht="32" customHeight="1">
      <x:c r="A1" s="50" t="str">
        <x:v>Plán cash flow</x:v>
      </x:c>
      <x:c r="B1" s="50"/>
      <x:c r="C1" s="50"/>
      <x:c r="D1" s="50"/>
      <x:c r="E1" s="50"/>
      <x:c r="F1" s="50"/>
      <x:c r="G1" s="50"/>
      <x:c r="H1" s="50"/>
      <x:c r="I1" s="50"/>
      <x:c r="J1" s="50"/>
      <x:c r="K1" s="50"/>
      <x:c r="L1" s="50"/>
      <x:c r="M1" s="50"/>
      <x:c r="N1" s="50"/>
    </x:row>
    <x:row r="2" ht="24" customHeight="1">
      <x:c r="A2" s="11" t="str">
        <x:v>Sleduje, kedy peniaze reálne prídu a odídu. Inkaso zohľadňuje zvolený scenár a časť tržieb presunutú do ďalšieho mesiaca.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>
      <x:c r="A3" s="51"/>
      <x:c r="B3" s="51"/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  <x:c r="N3" s="51"/>
    </x:row>
    <x:row r="4" ht="22" customHeight="1">
      <x:c r="A4" s="52" t="str">
        <x:v>MESAČNÝ CASH FLOW</x:v>
      </x:c>
      <x:c r="B4" s="52"/>
      <x:c r="C4" s="52"/>
      <x:c r="D4" s="52"/>
      <x:c r="E4" s="52"/>
      <x:c r="F4" s="52"/>
      <x:c r="G4" s="52"/>
      <x:c r="H4" s="52"/>
      <x:c r="I4" s="52"/>
      <x:c r="J4" s="52"/>
      <x:c r="K4" s="52"/>
      <x:c r="L4" s="52"/>
      <x:c r="M4" s="52"/>
      <x:c r="N4" s="52"/>
    </x:row>
    <x:row r="5" ht="24" customHeight="1">
      <x:c r="A5" s="70" t="str">
        <x:v>Položka</x:v>
      </x:c>
      <x:c r="B5" s="70" t="str">
        <x:v>Jan</x:v>
      </x:c>
      <x:c r="C5" s="70" t="str">
        <x:v>Feb</x:v>
      </x:c>
      <x:c r="D5" s="70" t="str">
        <x:v>Mar</x:v>
      </x:c>
      <x:c r="E5" s="70" t="str">
        <x:v>Apr</x:v>
      </x:c>
      <x:c r="F5" s="70" t="str">
        <x:v>Máj</x:v>
      </x:c>
      <x:c r="G5" s="70" t="str">
        <x:v>Jún</x:v>
      </x:c>
      <x:c r="H5" s="70" t="str">
        <x:v>Júl</x:v>
      </x:c>
      <x:c r="I5" s="70" t="str">
        <x:v>Aug</x:v>
      </x:c>
      <x:c r="J5" s="70" t="str">
        <x:v>Sep</x:v>
      </x:c>
      <x:c r="K5" s="70" t="str">
        <x:v>Okt</x:v>
      </x:c>
      <x:c r="L5" s="70" t="str">
        <x:v>Nov</x:v>
      </x:c>
      <x:c r="M5" s="70" t="str">
        <x:v>Dec</x:v>
      </x:c>
      <x:c r="N5" s="70" t="str">
        <x:v>Rok / koniec</x:v>
      </x:c>
    </x:row>
    <x:row r="6">
      <x:c r="A6" s="51" t="str">
        <x:v>Počiatočný stav hotovosti</x:v>
      </x:c>
      <x:c r="B6" s="114" t="n">
        <x:f>'Vstupy'!$B$8</x:f>
        <x:v>0</x:v>
      </x:c>
      <x:c r="C6" s="114" t="n">
        <x:f>B21</x:f>
        <x:v>0</x:v>
      </x:c>
      <x:c r="D6" s="114" t="n">
        <x:f>C21</x:f>
        <x:v>0</x:v>
      </x:c>
      <x:c r="E6" s="114" t="n">
        <x:f>D21</x:f>
        <x:v>0</x:v>
      </x:c>
      <x:c r="F6" s="114" t="n">
        <x:f>E21</x:f>
        <x:v>0</x:v>
      </x:c>
      <x:c r="G6" s="114" t="n">
        <x:f>F21</x:f>
        <x:v>0</x:v>
      </x:c>
      <x:c r="H6" s="114" t="n">
        <x:f>G21</x:f>
        <x:v>0</x:v>
      </x:c>
      <x:c r="I6" s="114" t="n">
        <x:f>H21</x:f>
        <x:v>0</x:v>
      </x:c>
      <x:c r="J6" s="114" t="n">
        <x:f>I21</x:f>
        <x:v>0</x:v>
      </x:c>
      <x:c r="K6" s="114" t="n">
        <x:f>J21</x:f>
        <x:v>0</x:v>
      </x:c>
      <x:c r="L6" s="114" t="n">
        <x:f>K21</x:f>
        <x:v>0</x:v>
      </x:c>
      <x:c r="M6" s="114" t="n">
        <x:f>L21</x:f>
        <x:v>0</x:v>
      </x:c>
      <x:c r="N6" s="114" t="n">
        <x:f>B6</x:f>
        <x:v>0</x:v>
      </x:c>
    </x:row>
    <x:row r="7">
      <x:c r="A7" s="51" t="str">
        <x:v>Inkaso od zákazníkov</x:v>
      </x:c>
      <x:c r="B7" s="114" t="n">
        <x:f>'Tržby'!B16*'Vstupy'!$H$9</x:f>
        <x:v>0</x:v>
      </x:c>
      <x:c r="C7" s="114" t="n">
        <x:f>'Tržby'!C16*'Vstupy'!$H$9+'Tržby'!B16*(1-'Vstupy'!$H$9)</x:f>
        <x:v>0</x:v>
      </x:c>
      <x:c r="D7" s="114" t="n">
        <x:f>'Tržby'!D16*'Vstupy'!$H$9+'Tržby'!C16*(1-'Vstupy'!$H$9)</x:f>
        <x:v>0</x:v>
      </x:c>
      <x:c r="E7" s="114" t="n">
        <x:f>'Tržby'!E16*'Vstupy'!$H$9+'Tržby'!D16*(1-'Vstupy'!$H$9)</x:f>
        <x:v>0</x:v>
      </x:c>
      <x:c r="F7" s="114" t="n">
        <x:f>'Tržby'!F16*'Vstupy'!$H$9+'Tržby'!E16*(1-'Vstupy'!$H$9)</x:f>
        <x:v>0</x:v>
      </x:c>
      <x:c r="G7" s="114" t="n">
        <x:f>'Tržby'!G16*'Vstupy'!$H$9+'Tržby'!F16*(1-'Vstupy'!$H$9)</x:f>
        <x:v>0</x:v>
      </x:c>
      <x:c r="H7" s="114" t="n">
        <x:f>'Tržby'!H16*'Vstupy'!$H$9+'Tržby'!G16*(1-'Vstupy'!$H$9)</x:f>
        <x:v>0</x:v>
      </x:c>
      <x:c r="I7" s="114" t="n">
        <x:f>'Tržby'!I16*'Vstupy'!$H$9+'Tržby'!H16*(1-'Vstupy'!$H$9)</x:f>
        <x:v>0</x:v>
      </x:c>
      <x:c r="J7" s="114" t="n">
        <x:f>'Tržby'!J16*'Vstupy'!$H$9+'Tržby'!I16*(1-'Vstupy'!$H$9)</x:f>
        <x:v>0</x:v>
      </x:c>
      <x:c r="K7" s="114" t="n">
        <x:f>'Tržby'!K16*'Vstupy'!$H$9+'Tržby'!J16*(1-'Vstupy'!$H$9)</x:f>
        <x:v>0</x:v>
      </x:c>
      <x:c r="L7" s="114" t="n">
        <x:f>'Tržby'!L16*'Vstupy'!$H$9+'Tržby'!K16*(1-'Vstupy'!$H$9)</x:f>
        <x:v>0</x:v>
      </x:c>
      <x:c r="M7" s="114" t="n">
        <x:f>'Tržby'!M16*'Vstupy'!$H$9+'Tržby'!L16*(1-'Vstupy'!$H$9)</x:f>
        <x:v>0</x:v>
      </x:c>
      <x:c r="N7" s="114" t="n">
        <x:f>SUM(B7:M7)</x:f>
        <x:v>0</x:v>
      </x:c>
    </x:row>
    <x:row r="8">
      <x:c r="A8" s="51" t="str">
        <x:v>Čerpanie nových úverov</x:v>
      </x:c>
      <x:c r="B8" s="114" t="n">
        <x:f>'Investície'!B21</x:f>
        <x:v>0</x:v>
      </x:c>
      <x:c r="C8" s="114" t="n">
        <x:f>'Investície'!C21</x:f>
        <x:v>0</x:v>
      </x:c>
      <x:c r="D8" s="114" t="n">
        <x:f>'Investície'!D21</x:f>
        <x:v>0</x:v>
      </x:c>
      <x:c r="E8" s="114" t="n">
        <x:f>'Investície'!E21</x:f>
        <x:v>0</x:v>
      </x:c>
      <x:c r="F8" s="114" t="n">
        <x:f>'Investície'!F21</x:f>
        <x:v>0</x:v>
      </x:c>
      <x:c r="G8" s="114" t="n">
        <x:f>'Investície'!G21</x:f>
        <x:v>0</x:v>
      </x:c>
      <x:c r="H8" s="114" t="n">
        <x:f>'Investície'!H21</x:f>
        <x:v>0</x:v>
      </x:c>
      <x:c r="I8" s="114" t="n">
        <x:f>'Investície'!I21</x:f>
        <x:v>0</x:v>
      </x:c>
      <x:c r="J8" s="114" t="n">
        <x:f>'Investície'!J21</x:f>
        <x:v>0</x:v>
      </x:c>
      <x:c r="K8" s="114" t="n">
        <x:f>'Investície'!K21</x:f>
        <x:v>0</x:v>
      </x:c>
      <x:c r="L8" s="114" t="n">
        <x:f>'Investície'!L21</x:f>
        <x:v>0</x:v>
      </x:c>
      <x:c r="M8" s="114" t="n">
        <x:f>'Investície'!M21</x:f>
        <x:v>0</x:v>
      </x:c>
      <x:c r="N8" s="114" t="n">
        <x:f>SUM(B8:M8)</x:f>
        <x:v>0</x:v>
      </x:c>
    </x:row>
    <x:row r="9">
      <x:c r="A9" s="51" t="str">
        <x:v>Ostatné príjmy</x:v>
      </x:c>
      <x:c r="B9" s="57" t="n">
        <x:v>0</x:v>
      </x:c>
      <x:c r="C9" s="57" t="n">
        <x:v>0</x:v>
      </x:c>
      <x:c r="D9" s="57" t="n">
        <x:v>0</x:v>
      </x:c>
      <x:c r="E9" s="57" t="n">
        <x:v>0</x:v>
      </x:c>
      <x:c r="F9" s="57" t="n">
        <x:v>0</x:v>
      </x:c>
      <x:c r="G9" s="57" t="n">
        <x:v>0</x:v>
      </x:c>
      <x:c r="H9" s="57" t="n">
        <x:v>0</x:v>
      </x:c>
      <x:c r="I9" s="57" t="n">
        <x:v>0</x:v>
      </x:c>
      <x:c r="J9" s="57" t="n">
        <x:v>0</x:v>
      </x:c>
      <x:c r="K9" s="57" t="n">
        <x:v>0</x:v>
      </x:c>
      <x:c r="L9" s="57" t="n">
        <x:v>0</x:v>
      </x:c>
      <x:c r="M9" s="57" t="n">
        <x:v>0</x:v>
      </x:c>
      <x:c r="N9" s="86" t="n">
        <x:f>SUM(B9:M9)</x:f>
        <x:v>0</x:v>
      </x:c>
    </x:row>
    <x:row r="10">
      <x:c r="A10" s="90" t="str">
        <x:v>Príjmy spolu</x:v>
      </x:c>
      <x:c r="B10" s="91" t="n">
        <x:f>SUM(B7:B9)</x:f>
        <x:v>0</x:v>
      </x:c>
      <x:c r="C10" s="91" t="n">
        <x:f>SUM(C7:C9)</x:f>
        <x:v>0</x:v>
      </x:c>
      <x:c r="D10" s="91" t="n">
        <x:f>SUM(D7:D9)</x:f>
        <x:v>0</x:v>
      </x:c>
      <x:c r="E10" s="91" t="n">
        <x:f>SUM(E7:E9)</x:f>
        <x:v>0</x:v>
      </x:c>
      <x:c r="F10" s="91" t="n">
        <x:f>SUM(F7:F9)</x:f>
        <x:v>0</x:v>
      </x:c>
      <x:c r="G10" s="91" t="n">
        <x:f>SUM(G7:G9)</x:f>
        <x:v>0</x:v>
      </x:c>
      <x:c r="H10" s="91" t="n">
        <x:f>SUM(H7:H9)</x:f>
        <x:v>0</x:v>
      </x:c>
      <x:c r="I10" s="91" t="n">
        <x:f>SUM(I7:I9)</x:f>
        <x:v>0</x:v>
      </x:c>
      <x:c r="J10" s="91" t="n">
        <x:f>SUM(J7:J9)</x:f>
        <x:v>0</x:v>
      </x:c>
      <x:c r="K10" s="91" t="n">
        <x:f>SUM(K7:K9)</x:f>
        <x:v>0</x:v>
      </x:c>
      <x:c r="L10" s="91" t="n">
        <x:f>SUM(L7:L9)</x:f>
        <x:v>0</x:v>
      </x:c>
      <x:c r="M10" s="91" t="n">
        <x:f>SUM(M7:M9)</x:f>
        <x:v>0</x:v>
      </x:c>
      <x:c r="N10" s="91" t="n">
        <x:f>SUM(B10:M10)</x:f>
        <x:v>0</x:v>
      </x:c>
    </x:row>
    <x:row r="11">
      <x:c r="A11" s="51" t="str"/>
      <x:c r="B11" s="86"/>
      <x:c r="C11" s="86"/>
      <x:c r="D11" s="86"/>
      <x:c r="E11" s="86"/>
      <x:c r="F11" s="86"/>
      <x:c r="G11" s="86"/>
      <x:c r="H11" s="86"/>
      <x:c r="I11" s="86"/>
      <x:c r="J11" s="86"/>
      <x:c r="K11" s="86"/>
      <x:c r="L11" s="86"/>
      <x:c r="M11" s="86"/>
      <x:c r="N11" s="86"/>
    </x:row>
    <x:row r="12">
      <x:c r="A12" s="51" t="str">
        <x:v>Úhrady variabilných nákladov</x:v>
      </x:c>
      <x:c r="B12" s="114" t="n">
        <x:f>'Náklady'!B27</x:f>
        <x:v>0</x:v>
      </x:c>
      <x:c r="C12" s="114" t="n">
        <x:f>'Náklady'!C27</x:f>
        <x:v>0</x:v>
      </x:c>
      <x:c r="D12" s="114" t="n">
        <x:f>'Náklady'!D27</x:f>
        <x:v>0</x:v>
      </x:c>
      <x:c r="E12" s="114" t="n">
        <x:f>'Náklady'!E27</x:f>
        <x:v>0</x:v>
      </x:c>
      <x:c r="F12" s="114" t="n">
        <x:f>'Náklady'!F27</x:f>
        <x:v>0</x:v>
      </x:c>
      <x:c r="G12" s="114" t="n">
        <x:f>'Náklady'!G27</x:f>
        <x:v>0</x:v>
      </x:c>
      <x:c r="H12" s="114" t="n">
        <x:f>'Náklady'!H27</x:f>
        <x:v>0</x:v>
      </x:c>
      <x:c r="I12" s="114" t="n">
        <x:f>'Náklady'!I27</x:f>
        <x:v>0</x:v>
      </x:c>
      <x:c r="J12" s="114" t="n">
        <x:f>'Náklady'!J27</x:f>
        <x:v>0</x:v>
      </x:c>
      <x:c r="K12" s="114" t="n">
        <x:f>'Náklady'!K27</x:f>
        <x:v>0</x:v>
      </x:c>
      <x:c r="L12" s="114" t="n">
        <x:f>'Náklady'!L27</x:f>
        <x:v>0</x:v>
      </x:c>
      <x:c r="M12" s="114" t="n">
        <x:f>'Náklady'!M27</x:f>
        <x:v>0</x:v>
      </x:c>
      <x:c r="N12" s="114" t="n">
        <x:f>SUM(B12:M12)</x:f>
        <x:v>0</x:v>
      </x:c>
    </x:row>
    <x:row r="13">
      <x:c r="A13" s="51" t="str">
        <x:v>Úhrady fixných nákladov</x:v>
      </x:c>
      <x:c r="B13" s="114" t="n">
        <x:f>'Náklady'!B28</x:f>
        <x:v>0</x:v>
      </x:c>
      <x:c r="C13" s="114" t="n">
        <x:f>'Náklady'!C28</x:f>
        <x:v>0</x:v>
      </x:c>
      <x:c r="D13" s="114" t="n">
        <x:f>'Náklady'!D28</x:f>
        <x:v>0</x:v>
      </x:c>
      <x:c r="E13" s="114" t="n">
        <x:f>'Náklady'!E28</x:f>
        <x:v>0</x:v>
      </x:c>
      <x:c r="F13" s="114" t="n">
        <x:f>'Náklady'!F28</x:f>
        <x:v>0</x:v>
      </x:c>
      <x:c r="G13" s="114" t="n">
        <x:f>'Náklady'!G28</x:f>
        <x:v>0</x:v>
      </x:c>
      <x:c r="H13" s="114" t="n">
        <x:f>'Náklady'!H28</x:f>
        <x:v>0</x:v>
      </x:c>
      <x:c r="I13" s="114" t="n">
        <x:f>'Náklady'!I28</x:f>
        <x:v>0</x:v>
      </x:c>
      <x:c r="J13" s="114" t="n">
        <x:f>'Náklady'!J28</x:f>
        <x:v>0</x:v>
      </x:c>
      <x:c r="K13" s="114" t="n">
        <x:f>'Náklady'!K28</x:f>
        <x:v>0</x:v>
      </x:c>
      <x:c r="L13" s="114" t="n">
        <x:f>'Náklady'!L28</x:f>
        <x:v>0</x:v>
      </x:c>
      <x:c r="M13" s="114" t="n">
        <x:f>'Náklady'!M28</x:f>
        <x:v>0</x:v>
      </x:c>
      <x:c r="N13" s="114" t="n">
        <x:f>SUM(B13:M13)</x:f>
        <x:v>0</x:v>
      </x:c>
    </x:row>
    <x:row r="14">
      <x:c r="A14" s="51" t="str">
        <x:v>Investície (CAPEX)</x:v>
      </x:c>
      <x:c r="B14" s="114" t="n">
        <x:f>'Investície'!B20</x:f>
        <x:v>0</x:v>
      </x:c>
      <x:c r="C14" s="114" t="n">
        <x:f>'Investície'!C20</x:f>
        <x:v>0</x:v>
      </x:c>
      <x:c r="D14" s="114" t="n">
        <x:f>'Investície'!D20</x:f>
        <x:v>0</x:v>
      </x:c>
      <x:c r="E14" s="114" t="n">
        <x:f>'Investície'!E20</x:f>
        <x:v>0</x:v>
      </x:c>
      <x:c r="F14" s="114" t="n">
        <x:f>'Investície'!F20</x:f>
        <x:v>0</x:v>
      </x:c>
      <x:c r="G14" s="114" t="n">
        <x:f>'Investície'!G20</x:f>
        <x:v>0</x:v>
      </x:c>
      <x:c r="H14" s="114" t="n">
        <x:f>'Investície'!H20</x:f>
        <x:v>0</x:v>
      </x:c>
      <x:c r="I14" s="114" t="n">
        <x:f>'Investície'!I20</x:f>
        <x:v>0</x:v>
      </x:c>
      <x:c r="J14" s="114" t="n">
        <x:f>'Investície'!J20</x:f>
        <x:v>0</x:v>
      </x:c>
      <x:c r="K14" s="114" t="n">
        <x:f>'Investície'!K20</x:f>
        <x:v>0</x:v>
      </x:c>
      <x:c r="L14" s="114" t="n">
        <x:f>'Investície'!L20</x:f>
        <x:v>0</x:v>
      </x:c>
      <x:c r="M14" s="114" t="n">
        <x:f>'Investície'!M20</x:f>
        <x:v>0</x:v>
      </x:c>
      <x:c r="N14" s="114" t="n">
        <x:f>SUM(B14:M14)</x:f>
        <x:v>0</x:v>
      </x:c>
    </x:row>
    <x:row r="15">
      <x:c r="A15" s="51" t="str">
        <x:v>Splátky istiny</x:v>
      </x:c>
      <x:c r="B15" s="114" t="n">
        <x:f>'Investície'!B22+'Vstupy'!$B$13</x:f>
        <x:v>0</x:v>
      </x:c>
      <x:c r="C15" s="114" t="n">
        <x:f>'Investície'!C22+'Vstupy'!$B$13</x:f>
        <x:v>0</x:v>
      </x:c>
      <x:c r="D15" s="114" t="n">
        <x:f>'Investície'!D22+'Vstupy'!$B$13</x:f>
        <x:v>0</x:v>
      </x:c>
      <x:c r="E15" s="114" t="n">
        <x:f>'Investície'!E22+'Vstupy'!$B$13</x:f>
        <x:v>0</x:v>
      </x:c>
      <x:c r="F15" s="114" t="n">
        <x:f>'Investície'!F22+'Vstupy'!$B$13</x:f>
        <x:v>0</x:v>
      </x:c>
      <x:c r="G15" s="114" t="n">
        <x:f>'Investície'!G22+'Vstupy'!$B$13</x:f>
        <x:v>0</x:v>
      </x:c>
      <x:c r="H15" s="114" t="n">
        <x:f>'Investície'!H22+'Vstupy'!$B$13</x:f>
        <x:v>0</x:v>
      </x:c>
      <x:c r="I15" s="114" t="n">
        <x:f>'Investície'!I22+'Vstupy'!$B$13</x:f>
        <x:v>0</x:v>
      </x:c>
      <x:c r="J15" s="114" t="n">
        <x:f>'Investície'!J22+'Vstupy'!$B$13</x:f>
        <x:v>0</x:v>
      </x:c>
      <x:c r="K15" s="114" t="n">
        <x:f>'Investície'!K22+'Vstupy'!$B$13</x:f>
        <x:v>0</x:v>
      </x:c>
      <x:c r="L15" s="114" t="n">
        <x:f>'Investície'!L22+'Vstupy'!$B$13</x:f>
        <x:v>0</x:v>
      </x:c>
      <x:c r="M15" s="114" t="n">
        <x:f>'Investície'!M22+'Vstupy'!$B$13</x:f>
        <x:v>0</x:v>
      </x:c>
      <x:c r="N15" s="114" t="n">
        <x:f>SUM(B15:M15)</x:f>
        <x:v>0</x:v>
      </x:c>
    </x:row>
    <x:row r="16">
      <x:c r="A16" s="51" t="str">
        <x:v>Úroky</x:v>
      </x:c>
      <x:c r="B16" s="114" t="n">
        <x:f>'Investície'!B23+'Vstupy'!$B$14</x:f>
        <x:v>0</x:v>
      </x:c>
      <x:c r="C16" s="114" t="n">
        <x:f>'Investície'!C23+'Vstupy'!$B$14</x:f>
        <x:v>0</x:v>
      </x:c>
      <x:c r="D16" s="114" t="n">
        <x:f>'Investície'!D23+'Vstupy'!$B$14</x:f>
        <x:v>0</x:v>
      </x:c>
      <x:c r="E16" s="114" t="n">
        <x:f>'Investície'!E23+'Vstupy'!$B$14</x:f>
        <x:v>0</x:v>
      </x:c>
      <x:c r="F16" s="114" t="n">
        <x:f>'Investície'!F23+'Vstupy'!$B$14</x:f>
        <x:v>0</x:v>
      </x:c>
      <x:c r="G16" s="114" t="n">
        <x:f>'Investície'!G23+'Vstupy'!$B$14</x:f>
        <x:v>0</x:v>
      </x:c>
      <x:c r="H16" s="114" t="n">
        <x:f>'Investície'!H23+'Vstupy'!$B$14</x:f>
        <x:v>0</x:v>
      </x:c>
      <x:c r="I16" s="114" t="n">
        <x:f>'Investície'!I23+'Vstupy'!$B$14</x:f>
        <x:v>0</x:v>
      </x:c>
      <x:c r="J16" s="114" t="n">
        <x:f>'Investície'!J23+'Vstupy'!$B$14</x:f>
        <x:v>0</x:v>
      </x:c>
      <x:c r="K16" s="114" t="n">
        <x:f>'Investície'!K23+'Vstupy'!$B$14</x:f>
        <x:v>0</x:v>
      </x:c>
      <x:c r="L16" s="114" t="n">
        <x:f>'Investície'!L23+'Vstupy'!$B$14</x:f>
        <x:v>0</x:v>
      </x:c>
      <x:c r="M16" s="114" t="n">
        <x:f>'Investície'!M23+'Vstupy'!$B$14</x:f>
        <x:v>0</x:v>
      </x:c>
      <x:c r="N16" s="114" t="n">
        <x:f>SUM(B16:M16)</x:f>
        <x:v>0</x:v>
      </x:c>
    </x:row>
    <x:row r="17">
      <x:c r="A17" s="51" t="str">
        <x:v>Daň z príjmov</x:v>
      </x:c>
      <x:c r="B17" s="114" t="n">
        <x:f>'Výsledovka'!B17</x:f>
        <x:v>0</x:v>
      </x:c>
      <x:c r="C17" s="114" t="n">
        <x:f>'Výsledovka'!C17</x:f>
        <x:v>0</x:v>
      </x:c>
      <x:c r="D17" s="114" t="n">
        <x:f>'Výsledovka'!D17</x:f>
        <x:v>0</x:v>
      </x:c>
      <x:c r="E17" s="114" t="n">
        <x:f>'Výsledovka'!E17</x:f>
        <x:v>0</x:v>
      </x:c>
      <x:c r="F17" s="114" t="n">
        <x:f>'Výsledovka'!F17</x:f>
        <x:v>0</x:v>
      </x:c>
      <x:c r="G17" s="114" t="n">
        <x:f>'Výsledovka'!G17</x:f>
        <x:v>0</x:v>
      </x:c>
      <x:c r="H17" s="114" t="n">
        <x:f>'Výsledovka'!H17</x:f>
        <x:v>0</x:v>
      </x:c>
      <x:c r="I17" s="114" t="n">
        <x:f>'Výsledovka'!I17</x:f>
        <x:v>0</x:v>
      </x:c>
      <x:c r="J17" s="114" t="n">
        <x:f>'Výsledovka'!J17</x:f>
        <x:v>0</x:v>
      </x:c>
      <x:c r="K17" s="114" t="n">
        <x:f>'Výsledovka'!K17</x:f>
        <x:v>0</x:v>
      </x:c>
      <x:c r="L17" s="114" t="n">
        <x:f>'Výsledovka'!L17</x:f>
        <x:v>0</x:v>
      </x:c>
      <x:c r="M17" s="114" t="n">
        <x:f>'Výsledovka'!M17</x:f>
        <x:v>0</x:v>
      </x:c>
      <x:c r="N17" s="114" t="n">
        <x:f>SUM(B17:M17)</x:f>
        <x:v>0</x:v>
      </x:c>
    </x:row>
    <x:row r="18">
      <x:c r="A18" s="51" t="str">
        <x:v>Ostatné výdavky</x:v>
      </x:c>
      <x:c r="B18" s="57" t="n">
        <x:v>0</x:v>
      </x:c>
      <x:c r="C18" s="57" t="n">
        <x:v>0</x:v>
      </x:c>
      <x:c r="D18" s="57" t="n">
        <x:v>0</x:v>
      </x:c>
      <x:c r="E18" s="57" t="n">
        <x:v>0</x:v>
      </x:c>
      <x:c r="F18" s="57" t="n">
        <x:v>0</x:v>
      </x:c>
      <x:c r="G18" s="57" t="n">
        <x:v>0</x:v>
      </x:c>
      <x:c r="H18" s="57" t="n">
        <x:v>0</x:v>
      </x:c>
      <x:c r="I18" s="57" t="n">
        <x:v>0</x:v>
      </x:c>
      <x:c r="J18" s="57" t="n">
        <x:v>0</x:v>
      </x:c>
      <x:c r="K18" s="57" t="n">
        <x:v>0</x:v>
      </x:c>
      <x:c r="L18" s="57" t="n">
        <x:v>0</x:v>
      </x:c>
      <x:c r="M18" s="57" t="n">
        <x:v>0</x:v>
      </x:c>
      <x:c r="N18" s="86" t="n">
        <x:f>SUM(B18:M18)</x:f>
        <x:v>0</x:v>
      </x:c>
    </x:row>
    <x:row r="19">
      <x:c r="A19" s="87" t="str">
        <x:v>Výdavky spolu</x:v>
      </x:c>
      <x:c r="B19" s="88" t="n">
        <x:f>SUM(B12:B18)</x:f>
        <x:v>0</x:v>
      </x:c>
      <x:c r="C19" s="88" t="n">
        <x:f>SUM(C12:C18)</x:f>
        <x:v>0</x:v>
      </x:c>
      <x:c r="D19" s="88" t="n">
        <x:f>SUM(D12:D18)</x:f>
        <x:v>0</x:v>
      </x:c>
      <x:c r="E19" s="88" t="n">
        <x:f>SUM(E12:E18)</x:f>
        <x:v>0</x:v>
      </x:c>
      <x:c r="F19" s="88" t="n">
        <x:f>SUM(F12:F18)</x:f>
        <x:v>0</x:v>
      </x:c>
      <x:c r="G19" s="88" t="n">
        <x:f>SUM(G12:G18)</x:f>
        <x:v>0</x:v>
      </x:c>
      <x:c r="H19" s="88" t="n">
        <x:f>SUM(H12:H18)</x:f>
        <x:v>0</x:v>
      </x:c>
      <x:c r="I19" s="88" t="n">
        <x:f>SUM(I12:I18)</x:f>
        <x:v>0</x:v>
      </x:c>
      <x:c r="J19" s="88" t="n">
        <x:f>SUM(J12:J18)</x:f>
        <x:v>0</x:v>
      </x:c>
      <x:c r="K19" s="88" t="n">
        <x:f>SUM(K12:K18)</x:f>
        <x:v>0</x:v>
      </x:c>
      <x:c r="L19" s="88" t="n">
        <x:f>SUM(L12:L18)</x:f>
        <x:v>0</x:v>
      </x:c>
      <x:c r="M19" s="88" t="n">
        <x:f>SUM(M12:M18)</x:f>
        <x:v>0</x:v>
      </x:c>
      <x:c r="N19" s="88" t="n">
        <x:f>SUM(B19:M19)</x:f>
        <x:v>0</x:v>
      </x:c>
    </x:row>
    <x:row r="20">
      <x:c r="A20" s="87" t="str">
        <x:v>Čistý peňažný tok</x:v>
      </x:c>
      <x:c r="B20" s="88" t="n">
        <x:f>B10-B19</x:f>
        <x:v>0</x:v>
      </x:c>
      <x:c r="C20" s="88" t="n">
        <x:f>C10-C19</x:f>
        <x:v>0</x:v>
      </x:c>
      <x:c r="D20" s="88" t="n">
        <x:f>D10-D19</x:f>
        <x:v>0</x:v>
      </x:c>
      <x:c r="E20" s="88" t="n">
        <x:f>E10-E19</x:f>
        <x:v>0</x:v>
      </x:c>
      <x:c r="F20" s="88" t="n">
        <x:f>F10-F19</x:f>
        <x:v>0</x:v>
      </x:c>
      <x:c r="G20" s="88" t="n">
        <x:f>G10-G19</x:f>
        <x:v>0</x:v>
      </x:c>
      <x:c r="H20" s="88" t="n">
        <x:f>H10-H19</x:f>
        <x:v>0</x:v>
      </x:c>
      <x:c r="I20" s="88" t="n">
        <x:f>I10-I19</x:f>
        <x:v>0</x:v>
      </x:c>
      <x:c r="J20" s="88" t="n">
        <x:f>J10-J19</x:f>
        <x:v>0</x:v>
      </x:c>
      <x:c r="K20" s="88" t="n">
        <x:f>K10-K19</x:f>
        <x:v>0</x:v>
      </x:c>
      <x:c r="L20" s="88" t="n">
        <x:f>L10-L19</x:f>
        <x:v>0</x:v>
      </x:c>
      <x:c r="M20" s="88" t="n">
        <x:f>M10-M19</x:f>
        <x:v>0</x:v>
      </x:c>
      <x:c r="N20" s="88" t="n">
        <x:f>SUM(B20:M20)</x:f>
        <x:v>0</x:v>
      </x:c>
    </x:row>
    <x:row r="21">
      <x:c r="A21" s="90" t="str">
        <x:v>Konečný stav hotovosti</x:v>
      </x:c>
      <x:c r="B21" s="91" t="n">
        <x:f>B6+B20</x:f>
        <x:v>0</x:v>
      </x:c>
      <x:c r="C21" s="91" t="n">
        <x:f>C6+C20</x:f>
        <x:v>0</x:v>
      </x:c>
      <x:c r="D21" s="91" t="n">
        <x:f>D6+D20</x:f>
        <x:v>0</x:v>
      </x:c>
      <x:c r="E21" s="91" t="n">
        <x:f>E6+E20</x:f>
        <x:v>0</x:v>
      </x:c>
      <x:c r="F21" s="91" t="n">
        <x:f>F6+F20</x:f>
        <x:v>0</x:v>
      </x:c>
      <x:c r="G21" s="91" t="n">
        <x:f>G6+G20</x:f>
        <x:v>0</x:v>
      </x:c>
      <x:c r="H21" s="91" t="n">
        <x:f>H6+H20</x:f>
        <x:v>0</x:v>
      </x:c>
      <x:c r="I21" s="91" t="n">
        <x:f>I6+I20</x:f>
        <x:v>0</x:v>
      </x:c>
      <x:c r="J21" s="91" t="n">
        <x:f>J6+J20</x:f>
        <x:v>0</x:v>
      </x:c>
      <x:c r="K21" s="91" t="n">
        <x:f>K6+K20</x:f>
        <x:v>0</x:v>
      </x:c>
      <x:c r="L21" s="91" t="n">
        <x:f>L6+L20</x:f>
        <x:v>0</x:v>
      </x:c>
      <x:c r="M21" s="91" t="n">
        <x:f>M6+M20</x:f>
        <x:v>0</x:v>
      </x:c>
      <x:c r="N21" s="91" t="n">
        <x:f>M21</x:f>
        <x:v>0</x:v>
      </x:c>
    </x:row>
    <x:row r="22">
      <x:c r="A22" s="87" t="str">
        <x:v>Potrebné krátkodobé financovanie</x:v>
      </x:c>
      <x:c r="B22" s="88" t="n">
        <x:f>MAX(0,-B21)</x:f>
        <x:v>0</x:v>
      </x:c>
      <x:c r="C22" s="88" t="n">
        <x:f>MAX(0,-C21)</x:f>
        <x:v>0</x:v>
      </x:c>
      <x:c r="D22" s="88" t="n">
        <x:f>MAX(0,-D21)</x:f>
        <x:v>0</x:v>
      </x:c>
      <x:c r="E22" s="88" t="n">
        <x:f>MAX(0,-E21)</x:f>
        <x:v>0</x:v>
      </x:c>
      <x:c r="F22" s="88" t="n">
        <x:f>MAX(0,-F21)</x:f>
        <x:v>0</x:v>
      </x:c>
      <x:c r="G22" s="88" t="n">
        <x:f>MAX(0,-G21)</x:f>
        <x:v>0</x:v>
      </x:c>
      <x:c r="H22" s="88" t="n">
        <x:f>MAX(0,-H21)</x:f>
        <x:v>0</x:v>
      </x:c>
      <x:c r="I22" s="88" t="n">
        <x:f>MAX(0,-I21)</x:f>
        <x:v>0</x:v>
      </x:c>
      <x:c r="J22" s="88" t="n">
        <x:f>MAX(0,-J21)</x:f>
        <x:v>0</x:v>
      </x:c>
      <x:c r="K22" s="88" t="n">
        <x:f>MAX(0,-K21)</x:f>
        <x:v>0</x:v>
      </x:c>
      <x:c r="L22" s="88" t="n">
        <x:f>MAX(0,-L21)</x:f>
        <x:v>0</x:v>
      </x:c>
      <x:c r="M22" s="88" t="n">
        <x:f>MAX(0,-M21)</x:f>
        <x:v>0</x:v>
      </x:c>
      <x:c r="N22" s="88" t="n">
        <x:f>MAX(B22:M22)</x:f>
        <x:v>0</x:v>
      </x:c>
    </x:row>
    <x:row r="23">
      <x:c r="A23" s="51"/>
      <x:c r="B23" s="51"/>
      <x:c r="C23" s="51"/>
      <x:c r="D23" s="51"/>
      <x:c r="E23" s="51"/>
      <x:c r="F23" s="51"/>
      <x:c r="G23" s="51"/>
      <x:c r="H23" s="51"/>
      <x:c r="I23" s="51"/>
      <x:c r="J23" s="51"/>
      <x:c r="K23" s="51"/>
      <x:c r="L23" s="51"/>
      <x:c r="M23" s="51"/>
      <x:c r="N23" s="51"/>
    </x:row>
    <x:row r="24">
      <x:c r="A24" s="51"/>
      <x:c r="B24" s="51"/>
      <x:c r="C24" s="51"/>
      <x:c r="D24" s="51"/>
      <x:c r="E24" s="51"/>
      <x:c r="F24" s="51"/>
      <x:c r="G24" s="51"/>
      <x:c r="H24" s="51"/>
      <x:c r="I24" s="51"/>
      <x:c r="J24" s="51"/>
      <x:c r="K24" s="51"/>
      <x:c r="L24" s="51"/>
      <x:c r="M24" s="51"/>
      <x:c r="N24" s="51"/>
    </x:row>
    <x:row r="25">
      <x:c r="A25" s="51"/>
      <x:c r="B25" s="51"/>
      <x:c r="C25" s="51"/>
      <x:c r="D25" s="51"/>
      <x:c r="E25" s="51"/>
      <x:c r="F25" s="51"/>
      <x:c r="G25" s="51"/>
      <x:c r="H25" s="51"/>
      <x:c r="I25" s="51"/>
      <x:c r="J25" s="51"/>
      <x:c r="K25" s="51"/>
      <x:c r="L25" s="51"/>
      <x:c r="M25" s="51"/>
      <x:c r="N25" s="51"/>
    </x:row>
    <x:row r="26">
      <x:c r="A26" s="51"/>
      <x:c r="B26" s="51"/>
      <x:c r="C26" s="51"/>
      <x:c r="D26" s="51"/>
      <x:c r="E26" s="51"/>
      <x:c r="F26" s="51"/>
      <x:c r="G26" s="51"/>
      <x:c r="H26" s="51"/>
      <x:c r="I26" s="51"/>
      <x:c r="J26" s="51"/>
      <x:c r="K26" s="51"/>
      <x:c r="L26" s="51"/>
      <x:c r="M26" s="51"/>
      <x:c r="N26" s="51"/>
    </x:row>
    <x:row r="27">
      <x:c r="A27" s="51"/>
      <x:c r="B27" s="51"/>
      <x:c r="C27" s="51"/>
      <x:c r="D27" s="51"/>
      <x:c r="E27" s="51"/>
      <x:c r="F27" s="51"/>
      <x:c r="G27" s="51"/>
      <x:c r="H27" s="51"/>
      <x:c r="I27" s="51"/>
      <x:c r="J27" s="51"/>
      <x:c r="K27" s="51"/>
      <x:c r="L27" s="51"/>
      <x:c r="M27" s="51"/>
      <x:c r="N27" s="51"/>
    </x:row>
    <x:row r="28">
      <x:c r="A28" s="51"/>
      <x:c r="B28" s="51"/>
      <x:c r="C28" s="51"/>
      <x:c r="D28" s="51"/>
      <x:c r="E28" s="51"/>
      <x:c r="F28" s="51"/>
      <x:c r="G28" s="51"/>
      <x:c r="H28" s="51"/>
      <x:c r="I28" s="51"/>
      <x:c r="J28" s="51"/>
      <x:c r="K28" s="51"/>
      <x:c r="L28" s="51"/>
      <x:c r="M28" s="51"/>
      <x:c r="N28" s="51"/>
    </x:row>
    <x:row r="29">
      <x:c r="A29" s="51"/>
      <x:c r="B29" s="51"/>
      <x:c r="C29" s="51"/>
      <x:c r="D29" s="51"/>
      <x:c r="E29" s="51"/>
      <x:c r="F29" s="51"/>
      <x:c r="G29" s="51"/>
      <x:c r="H29" s="51"/>
      <x:c r="I29" s="51"/>
      <x:c r="J29" s="51"/>
      <x:c r="K29" s="51"/>
      <x:c r="L29" s="51"/>
      <x:c r="M29" s="51"/>
      <x:c r="N29" s="51"/>
    </x:row>
    <x:row r="30">
      <x:c r="A30" s="51"/>
      <x:c r="B30" s="51"/>
      <x:c r="C30" s="51"/>
      <x:c r="D30" s="51"/>
      <x:c r="E30" s="51"/>
      <x:c r="F30" s="51"/>
      <x:c r="G30" s="51"/>
      <x:c r="H30" s="51"/>
      <x:c r="I30" s="51"/>
      <x:c r="J30" s="51"/>
      <x:c r="K30" s="51"/>
      <x:c r="L30" s="51"/>
      <x:c r="M30" s="51"/>
      <x:c r="N30" s="51"/>
    </x:row>
    <x:row r="31">
      <x:c r="A31" s="51"/>
      <x:c r="B31" s="51"/>
      <x:c r="C31" s="51"/>
      <x:c r="D31" s="51"/>
      <x:c r="E31" s="51"/>
      <x:c r="F31" s="51"/>
      <x:c r="G31" s="51"/>
      <x:c r="H31" s="51"/>
      <x:c r="I31" s="51"/>
      <x:c r="J31" s="51"/>
      <x:c r="K31" s="51"/>
      <x:c r="L31" s="51"/>
      <x:c r="M31" s="51"/>
      <x:c r="N31" s="51"/>
    </x:row>
    <x:row r="32">
      <x:c r="A32" s="51"/>
      <x:c r="B32" s="51"/>
      <x:c r="C32" s="51"/>
      <x:c r="D32" s="51"/>
      <x:c r="E32" s="51"/>
      <x:c r="F32" s="51"/>
      <x:c r="G32" s="51"/>
      <x:c r="H32" s="51"/>
      <x:c r="I32" s="51"/>
      <x:c r="J32" s="51"/>
      <x:c r="K32" s="51"/>
      <x:c r="L32" s="51"/>
      <x:c r="M32" s="51"/>
      <x:c r="N32" s="51"/>
    </x:row>
    <x:row r="33">
      <x:c r="A33" s="51"/>
      <x:c r="B33" s="51"/>
      <x:c r="C33" s="51"/>
      <x:c r="D33" s="51"/>
      <x:c r="E33" s="51"/>
      <x:c r="F33" s="51"/>
      <x:c r="G33" s="51"/>
      <x:c r="H33" s="51"/>
      <x:c r="I33" s="51"/>
      <x:c r="J33" s="51"/>
      <x:c r="K33" s="51"/>
      <x:c r="L33" s="51"/>
      <x:c r="M33" s="51"/>
      <x:c r="N33" s="51"/>
    </x:row>
    <x:row r="34">
      <x:c r="A34" s="51"/>
      <x:c r="B34" s="51"/>
      <x:c r="C34" s="51"/>
      <x:c r="D34" s="51"/>
      <x:c r="E34" s="51"/>
      <x:c r="F34" s="51"/>
      <x:c r="G34" s="51"/>
      <x:c r="H34" s="51"/>
      <x:c r="I34" s="51"/>
      <x:c r="J34" s="51"/>
      <x:c r="K34" s="51"/>
      <x:c r="L34" s="51"/>
      <x:c r="M34" s="51"/>
      <x:c r="N34" s="51"/>
    </x:row>
    <x:row r="35">
      <x:c r="A35" s="51"/>
      <x:c r="B35" s="51"/>
      <x:c r="C35" s="51"/>
      <x:c r="D35" s="51"/>
      <x:c r="E35" s="51"/>
      <x:c r="F35" s="51"/>
      <x:c r="G35" s="51"/>
      <x:c r="H35" s="51"/>
      <x:c r="I35" s="51"/>
      <x:c r="J35" s="51"/>
      <x:c r="K35" s="51"/>
      <x:c r="L35" s="51"/>
      <x:c r="M35" s="51"/>
      <x:c r="N35" s="51"/>
    </x:row>
    <x:row r="36">
      <x:c r="A36" s="51"/>
      <x:c r="B36" s="51"/>
      <x:c r="C36" s="51"/>
      <x:c r="D36" s="51"/>
      <x:c r="E36" s="51"/>
      <x:c r="F36" s="51"/>
      <x:c r="G36" s="51"/>
      <x:c r="H36" s="51"/>
      <x:c r="I36" s="51"/>
      <x:c r="J36" s="51"/>
      <x:c r="K36" s="51"/>
      <x:c r="L36" s="51"/>
      <x:c r="M36" s="51"/>
      <x:c r="N36" s="51"/>
    </x:row>
    <x:row r="37">
      <x:c r="A37" s="51"/>
      <x:c r="B37" s="51"/>
      <x:c r="C37" s="51"/>
      <x:c r="D37" s="51"/>
      <x:c r="E37" s="51"/>
      <x:c r="F37" s="51"/>
      <x:c r="G37" s="51"/>
      <x:c r="H37" s="51"/>
      <x:c r="I37" s="51"/>
      <x:c r="J37" s="51"/>
      <x:c r="K37" s="51"/>
      <x:c r="L37" s="51"/>
      <x:c r="M37" s="51"/>
      <x:c r="N37" s="51"/>
    </x:row>
    <x:row r="38">
      <x:c r="A38" s="51"/>
      <x:c r="B38" s="51"/>
      <x:c r="C38" s="51"/>
      <x:c r="D38" s="51"/>
      <x:c r="E38" s="51"/>
      <x:c r="F38" s="51"/>
      <x:c r="G38" s="51"/>
      <x:c r="H38" s="51"/>
      <x:c r="I38" s="51"/>
      <x:c r="J38" s="51"/>
      <x:c r="K38" s="51"/>
      <x:c r="L38" s="51"/>
      <x:c r="M38" s="51"/>
      <x:c r="N38" s="51"/>
    </x:row>
    <x:row r="39">
      <x:c r="A39" s="51"/>
      <x:c r="B39" s="51"/>
      <x:c r="C39" s="51"/>
      <x:c r="D39" s="51"/>
      <x:c r="E39" s="51"/>
      <x:c r="F39" s="51"/>
      <x:c r="G39" s="51"/>
      <x:c r="H39" s="51"/>
      <x:c r="I39" s="51"/>
      <x:c r="J39" s="51"/>
      <x:c r="K39" s="51"/>
      <x:c r="L39" s="51"/>
      <x:c r="M39" s="51"/>
      <x:c r="N39" s="51"/>
    </x:row>
    <x:row r="40">
      <x:c r="A40" s="51"/>
      <x:c r="B40" s="51"/>
      <x:c r="C40" s="51"/>
      <x:c r="D40" s="51"/>
      <x:c r="E40" s="51"/>
      <x:c r="F40" s="51"/>
      <x:c r="G40" s="51"/>
      <x:c r="H40" s="51"/>
      <x:c r="I40" s="51"/>
      <x:c r="J40" s="51"/>
      <x:c r="K40" s="51"/>
      <x:c r="L40" s="51"/>
      <x:c r="M40" s="51"/>
      <x:c r="N40" s="51"/>
    </x:row>
    <x:row r="41">
      <x:c r="A41" s="51"/>
      <x:c r="B41" s="51"/>
      <x:c r="C41" s="51"/>
      <x:c r="D41" s="51"/>
      <x:c r="E41" s="51"/>
      <x:c r="F41" s="51"/>
      <x:c r="G41" s="51"/>
      <x:c r="H41" s="51"/>
      <x:c r="I41" s="51"/>
      <x:c r="J41" s="51"/>
      <x:c r="K41" s="51"/>
      <x:c r="L41" s="51"/>
      <x:c r="M41" s="51"/>
      <x:c r="N41" s="51"/>
    </x:row>
    <x:row r="42">
      <x:c r="A42" s="51"/>
      <x:c r="B42" s="51"/>
      <x:c r="C42" s="51"/>
      <x:c r="D42" s="51"/>
      <x:c r="E42" s="51"/>
      <x:c r="F42" s="51"/>
      <x:c r="G42" s="51"/>
      <x:c r="H42" s="51"/>
      <x:c r="I42" s="51"/>
      <x:c r="J42" s="51"/>
      <x:c r="K42" s="51"/>
      <x:c r="L42" s="51"/>
      <x:c r="M42" s="51"/>
      <x:c r="N42" s="51"/>
    </x:row>
    <x:row r="43">
      <x:c r="A43" s="51"/>
      <x:c r="B43" s="51"/>
      <x:c r="C43" s="51"/>
      <x:c r="D43" s="51"/>
      <x:c r="E43" s="51"/>
      <x:c r="F43" s="51"/>
      <x:c r="G43" s="51"/>
      <x:c r="H43" s="51"/>
      <x:c r="I43" s="51"/>
      <x:c r="J43" s="51"/>
      <x:c r="K43" s="51"/>
      <x:c r="L43" s="51"/>
      <x:c r="M43" s="51"/>
      <x:c r="N43" s="51"/>
    </x:row>
    <x:row r="44">
      <x:c r="A44" s="51"/>
      <x:c r="B44" s="51"/>
      <x:c r="C44" s="51"/>
      <x:c r="D44" s="51"/>
      <x:c r="E44" s="51"/>
      <x:c r="F44" s="51"/>
      <x:c r="G44" s="51"/>
      <x:c r="H44" s="51"/>
      <x:c r="I44" s="51"/>
      <x:c r="J44" s="51"/>
      <x:c r="K44" s="51"/>
      <x:c r="L44" s="51"/>
      <x:c r="M44" s="51"/>
      <x:c r="N44" s="51"/>
    </x:row>
    <x:row r="45">
      <x:c r="A45" s="51"/>
      <x:c r="B45" s="51"/>
      <x:c r="C45" s="51"/>
      <x:c r="D45" s="51"/>
      <x:c r="E45" s="51"/>
      <x:c r="F45" s="51"/>
      <x:c r="G45" s="51"/>
      <x:c r="H45" s="51"/>
      <x:c r="I45" s="51"/>
      <x:c r="J45" s="51"/>
      <x:c r="K45" s="51"/>
      <x:c r="L45" s="51"/>
      <x:c r="M45" s="51"/>
      <x:c r="N45" s="51"/>
    </x:row>
    <x:row r="46">
      <x:c r="A46" s="51"/>
      <x:c r="B46" s="51"/>
      <x:c r="C46" s="51"/>
      <x:c r="D46" s="51"/>
      <x:c r="E46" s="51"/>
      <x:c r="F46" s="51"/>
      <x:c r="G46" s="51"/>
      <x:c r="H46" s="51"/>
      <x:c r="I46" s="51"/>
      <x:c r="J46" s="51"/>
      <x:c r="K46" s="51"/>
      <x:c r="L46" s="51"/>
      <x:c r="M46" s="51"/>
      <x:c r="N46" s="51"/>
    </x:row>
    <x:row r="47">
      <x:c r="A47" s="51"/>
      <x:c r="B47" s="51"/>
      <x:c r="C47" s="51"/>
      <x:c r="D47" s="51"/>
      <x:c r="E47" s="51"/>
      <x:c r="F47" s="51"/>
      <x:c r="G47" s="51"/>
      <x:c r="H47" s="51"/>
      <x:c r="I47" s="51"/>
      <x:c r="J47" s="51"/>
      <x:c r="K47" s="51"/>
      <x:c r="L47" s="51"/>
      <x:c r="M47" s="51"/>
      <x:c r="N47" s="51"/>
    </x:row>
    <x:row r="48">
      <x:c r="A48" s="51"/>
      <x:c r="B48" s="51"/>
      <x:c r="C48" s="51"/>
      <x:c r="D48" s="51"/>
      <x:c r="E48" s="51"/>
      <x:c r="F48" s="51"/>
      <x:c r="G48" s="51"/>
      <x:c r="H48" s="51"/>
      <x:c r="I48" s="51"/>
      <x:c r="J48" s="51"/>
      <x:c r="K48" s="51"/>
      <x:c r="L48" s="51"/>
      <x:c r="M48" s="51"/>
      <x:c r="N48" s="51"/>
    </x:row>
    <x:row r="49">
      <x:c r="A49" s="51"/>
      <x:c r="B49" s="51"/>
      <x:c r="C49" s="51"/>
      <x:c r="D49" s="51"/>
      <x:c r="E49" s="51"/>
      <x:c r="F49" s="51"/>
      <x:c r="G49" s="51"/>
      <x:c r="H49" s="51"/>
      <x:c r="I49" s="51"/>
      <x:c r="J49" s="51"/>
      <x:c r="K49" s="51"/>
      <x:c r="L49" s="51"/>
      <x:c r="M49" s="51"/>
      <x:c r="N49" s="51"/>
    </x:row>
    <x:row r="50">
      <x:c r="A50" s="51"/>
      <x:c r="B50" s="51"/>
      <x:c r="C50" s="51"/>
      <x:c r="D50" s="51"/>
      <x:c r="E50" s="51"/>
      <x:c r="F50" s="51"/>
      <x:c r="G50" s="51"/>
      <x:c r="H50" s="51"/>
      <x:c r="I50" s="51"/>
      <x:c r="J50" s="51"/>
      <x:c r="K50" s="51"/>
      <x:c r="L50" s="51"/>
      <x:c r="M50" s="51"/>
      <x:c r="N50" s="51"/>
    </x:row>
    <x:row r="51">
      <x:c r="A51" s="51"/>
      <x:c r="B51" s="51"/>
      <x:c r="C51" s="51"/>
      <x:c r="D51" s="51"/>
      <x:c r="E51" s="51"/>
      <x:c r="F51" s="51"/>
      <x:c r="G51" s="51"/>
      <x:c r="H51" s="51"/>
      <x:c r="I51" s="51"/>
      <x:c r="J51" s="51"/>
      <x:c r="K51" s="51"/>
      <x:c r="L51" s="51"/>
      <x:c r="M51" s="51"/>
      <x:c r="N51" s="51"/>
    </x:row>
    <x:row r="52">
      <x:c r="A52" s="51"/>
      <x:c r="B52" s="51"/>
      <x:c r="C52" s="51"/>
      <x:c r="D52" s="51"/>
      <x:c r="E52" s="51"/>
      <x:c r="F52" s="51"/>
      <x:c r="G52" s="51"/>
      <x:c r="H52" s="51"/>
      <x:c r="I52" s="51"/>
      <x:c r="J52" s="51"/>
      <x:c r="K52" s="51"/>
      <x:c r="L52" s="51"/>
      <x:c r="M52" s="51"/>
      <x:c r="N52" s="51"/>
    </x:row>
    <x:row r="53">
      <x:c r="A53" s="51"/>
      <x:c r="B53" s="51"/>
      <x:c r="C53" s="51"/>
      <x:c r="D53" s="51"/>
      <x:c r="E53" s="51"/>
      <x:c r="F53" s="51"/>
      <x:c r="G53" s="51"/>
      <x:c r="H53" s="51"/>
      <x:c r="I53" s="51"/>
      <x:c r="J53" s="51"/>
      <x:c r="K53" s="51"/>
      <x:c r="L53" s="51"/>
      <x:c r="M53" s="51"/>
      <x:c r="N53" s="51"/>
    </x:row>
    <x:row r="54">
      <x:c r="A54" s="51"/>
      <x:c r="B54" s="51"/>
      <x:c r="C54" s="51"/>
      <x:c r="D54" s="51"/>
      <x:c r="E54" s="51"/>
      <x:c r="F54" s="51"/>
      <x:c r="G54" s="51"/>
      <x:c r="H54" s="51"/>
      <x:c r="I54" s="51"/>
      <x:c r="J54" s="51"/>
      <x:c r="K54" s="51"/>
      <x:c r="L54" s="51"/>
      <x:c r="M54" s="51"/>
      <x:c r="N54" s="51"/>
    </x:row>
    <x:row r="55">
      <x:c r="A55" s="51"/>
      <x:c r="B55" s="51"/>
      <x:c r="C55" s="51"/>
      <x:c r="D55" s="51"/>
      <x:c r="E55" s="51"/>
      <x:c r="F55" s="51"/>
      <x:c r="G55" s="51"/>
      <x:c r="H55" s="51"/>
      <x:c r="I55" s="51"/>
      <x:c r="J55" s="51"/>
      <x:c r="K55" s="51"/>
      <x:c r="L55" s="51"/>
      <x:c r="M55" s="51"/>
      <x:c r="N55" s="51"/>
    </x:row>
    <x:row r="56">
      <x:c r="A56" s="51"/>
      <x:c r="B56" s="51"/>
      <x:c r="C56" s="51"/>
      <x:c r="D56" s="51"/>
      <x:c r="E56" s="51"/>
      <x:c r="F56" s="51"/>
      <x:c r="G56" s="51"/>
      <x:c r="H56" s="51"/>
      <x:c r="I56" s="51"/>
      <x:c r="J56" s="51"/>
      <x:c r="K56" s="51"/>
      <x:c r="L56" s="51"/>
      <x:c r="M56" s="51"/>
      <x:c r="N56" s="51"/>
    </x:row>
    <x:row r="57">
      <x:c r="A57" s="51"/>
      <x:c r="B57" s="51"/>
      <x:c r="C57" s="51"/>
      <x:c r="D57" s="51"/>
      <x:c r="E57" s="51"/>
      <x:c r="F57" s="51"/>
      <x:c r="G57" s="51"/>
      <x:c r="H57" s="51"/>
      <x:c r="I57" s="51"/>
      <x:c r="J57" s="51"/>
      <x:c r="K57" s="51"/>
      <x:c r="L57" s="51"/>
      <x:c r="M57" s="51"/>
      <x:c r="N57" s="51"/>
    </x:row>
    <x:row r="58">
      <x:c r="A58" s="51"/>
      <x:c r="B58" s="51"/>
      <x:c r="C58" s="51"/>
      <x:c r="D58" s="51"/>
      <x:c r="E58" s="51"/>
      <x:c r="F58" s="51"/>
      <x:c r="G58" s="51"/>
      <x:c r="H58" s="51"/>
      <x:c r="I58" s="51"/>
      <x:c r="J58" s="51"/>
      <x:c r="K58" s="51"/>
      <x:c r="L58" s="51"/>
      <x:c r="M58" s="51"/>
      <x:c r="N58" s="51"/>
    </x:row>
    <x:row r="59">
      <x:c r="A59" s="51"/>
      <x:c r="B59" s="51"/>
      <x:c r="C59" s="51"/>
      <x:c r="D59" s="51"/>
      <x:c r="E59" s="51"/>
      <x:c r="F59" s="51"/>
      <x:c r="G59" s="51"/>
      <x:c r="H59" s="51"/>
      <x:c r="I59" s="51"/>
      <x:c r="J59" s="51"/>
      <x:c r="K59" s="51"/>
      <x:c r="L59" s="51"/>
      <x:c r="M59" s="51"/>
      <x:c r="N59" s="51"/>
    </x:row>
    <x:row r="60">
      <x:c r="A60" s="51"/>
      <x:c r="B60" s="51"/>
      <x:c r="C60" s="51"/>
      <x:c r="D60" s="51"/>
      <x:c r="E60" s="51"/>
      <x:c r="F60" s="51"/>
      <x:c r="G60" s="51"/>
      <x:c r="H60" s="51"/>
      <x:c r="I60" s="51"/>
      <x:c r="J60" s="51"/>
      <x:c r="K60" s="51"/>
      <x:c r="L60" s="51"/>
      <x:c r="M60" s="51"/>
      <x:c r="N60" s="51"/>
    </x:row>
  </x:sheetData>
  <x:mergeCells>
    <x:mergeCell ref="A1:N1"/>
    <x:mergeCell ref="A2:N2"/>
    <x:mergeCell ref="A4:N4"/>
  </x:mergeCells>
  <x:conditionalFormatting sqref="B21:M21">
    <x:cfRule type="expression" dxfId="0" priority="1">
      <x:formula>B21&lt;0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2" customHeight="1">
      <x:c r="A1" s="50" t="str">
        <x:v>Investície a financovanie</x:v>
      </x:c>
      <x:c r="B1" s="50"/>
      <x:c r="C1" s="50"/>
      <x:c r="D1" s="50"/>
      <x:c r="E1" s="50"/>
      <x:c r="F1" s="50"/>
      <x:c r="G1" s="50"/>
      <x:c r="H1" s="50"/>
      <x:c r="I1" s="50"/>
      <x:c r="J1" s="50"/>
      <x:c r="K1" s="50"/>
      <x:c r="L1" s="50"/>
      <x:c r="M1" s="50"/>
      <x:c r="N1" s="50"/>
    </x:row>
    <x:row r="2" ht="24" customHeight="1">
      <x:c r="A2" s="11" t="str">
        <x:v>Zadajte plánované investície a ich financovanie. Mesačný súhrn sa používa vo výsledovke a cash flow.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>
      <x:c r="A3" s="51"/>
      <x:c r="B3" s="51"/>
      <x:c r="C3" s="51"/>
      <x:c r="D3" s="51"/>
      <x:c r="E3" s="51"/>
      <x:c r="F3" s="51"/>
      <x:c r="G3" s="51"/>
      <x:c r="H3" s="51"/>
      <x:c r="I3" s="51"/>
      <x:c r="J3" s="51"/>
      <x:c r="K3" s="51"/>
      <x:c r="L3" s="51"/>
      <x:c r="M3" s="51"/>
      <x:c r="N3" s="51"/>
    </x:row>
    <x:row r="4" ht="22" customHeight="1">
      <x:c r="A4" s="52" t="str">
        <x:v>PLÁNOVANÉ INVESTÍCIE</x:v>
      </x:c>
      <x:c r="B4" s="52"/>
      <x:c r="C4" s="52"/>
      <x:c r="D4" s="52"/>
      <x:c r="E4" s="52"/>
      <x:c r="F4" s="52"/>
      <x:c r="G4" s="52"/>
      <x:c r="H4" s="51"/>
      <x:c r="I4" s="51"/>
      <x:c r="J4" s="51"/>
      <x:c r="K4" s="51"/>
      <x:c r="L4" s="51"/>
      <x:c r="M4" s="51"/>
      <x:c r="N4" s="51"/>
    </x:row>
    <x:row r="5">
      <x:c r="A5" s="40" t="str">
        <x:v>Názov investície</x:v>
      </x:c>
      <x:c r="B5" s="40" t="str">
        <x:v>Mesiac (1–12)</x:v>
      </x:c>
      <x:c r="C5" s="40" t="str">
        <x:v>Suma investície</x:v>
      </x:c>
      <x:c r="D5" s="40" t="str">
        <x:v>Vlastné zdroje</x:v>
      </x:c>
      <x:c r="E5" s="40" t="str">
        <x:v>Nový úver</x:v>
      </x:c>
      <x:c r="F5" s="40" t="str">
        <x:v>Mesačná splátka istiny</x:v>
      </x:c>
      <x:c r="G5" s="40" t="str">
        <x:v>Mesačný úrok</x:v>
      </x:c>
      <x:c r="H5" s="51"/>
      <x:c r="I5" s="51"/>
      <x:c r="J5" s="51"/>
      <x:c r="K5" s="51"/>
      <x:c r="L5" s="51"/>
      <x:c r="M5" s="51"/>
      <x:c r="N5" s="51"/>
    </x:row>
    <x:row r="6">
      <x:c r="A6" s="54" t="str"/>
      <x:c r="B6" s="55" t="n">
        <x:v>0</x:v>
      </x:c>
      <x:c r="C6" s="57" t="n">
        <x:v>0</x:v>
      </x:c>
      <x:c r="D6" s="57" t="n">
        <x:v>0</x:v>
      </x:c>
      <x:c r="E6" s="57" t="n">
        <x:v>0</x:v>
      </x:c>
      <x:c r="F6" s="57" t="n">
        <x:v>0</x:v>
      </x:c>
      <x:c r="G6" s="57" t="n">
        <x:v>0</x:v>
      </x:c>
      <x:c r="H6" s="51"/>
      <x:c r="I6" s="51"/>
      <x:c r="J6" s="51"/>
      <x:c r="K6" s="51"/>
      <x:c r="L6" s="51"/>
      <x:c r="M6" s="51"/>
      <x:c r="N6" s="51"/>
    </x:row>
    <x:row r="7">
      <x:c r="A7" s="54" t="str"/>
      <x:c r="B7" s="55" t="n">
        <x:v>0</x:v>
      </x:c>
      <x:c r="C7" s="57" t="n">
        <x:v>0</x:v>
      </x:c>
      <x:c r="D7" s="57" t="n">
        <x:v>0</x:v>
      </x:c>
      <x:c r="E7" s="57" t="n">
        <x:v>0</x:v>
      </x:c>
      <x:c r="F7" s="57" t="n">
        <x:v>0</x:v>
      </x:c>
      <x:c r="G7" s="57" t="n">
        <x:v>0</x:v>
      </x:c>
      <x:c r="H7" s="51"/>
      <x:c r="I7" s="51"/>
      <x:c r="J7" s="51"/>
      <x:c r="K7" s="51"/>
      <x:c r="L7" s="51"/>
      <x:c r="M7" s="51"/>
      <x:c r="N7" s="51"/>
    </x:row>
    <x:row r="8">
      <x:c r="A8" s="54" t="str"/>
      <x:c r="B8" s="55" t="n">
        <x:v>0</x:v>
      </x:c>
      <x:c r="C8" s="57" t="n">
        <x:v>0</x:v>
      </x:c>
      <x:c r="D8" s="57" t="n">
        <x:v>0</x:v>
      </x:c>
      <x:c r="E8" s="57" t="n">
        <x:v>0</x:v>
      </x:c>
      <x:c r="F8" s="57" t="n">
        <x:v>0</x:v>
      </x:c>
      <x:c r="G8" s="57" t="n">
        <x:v>0</x:v>
      </x:c>
      <x:c r="H8" s="51"/>
      <x:c r="I8" s="51"/>
      <x:c r="J8" s="51"/>
      <x:c r="K8" s="51"/>
      <x:c r="L8" s="51"/>
      <x:c r="M8" s="51"/>
      <x:c r="N8" s="51"/>
    </x:row>
    <x:row r="9">
      <x:c r="A9" s="54" t="str"/>
      <x:c r="B9" s="55" t="n">
        <x:v>0</x:v>
      </x:c>
      <x:c r="C9" s="57" t="n">
        <x:v>0</x:v>
      </x:c>
      <x:c r="D9" s="57" t="n">
        <x:v>0</x:v>
      </x:c>
      <x:c r="E9" s="57" t="n">
        <x:v>0</x:v>
      </x:c>
      <x:c r="F9" s="57" t="n">
        <x:v>0</x:v>
      </x:c>
      <x:c r="G9" s="57" t="n">
        <x:v>0</x:v>
      </x:c>
      <x:c r="H9" s="51"/>
      <x:c r="I9" s="51"/>
      <x:c r="J9" s="51"/>
      <x:c r="K9" s="51"/>
      <x:c r="L9" s="51"/>
      <x:c r="M9" s="51"/>
      <x:c r="N9" s="51"/>
    </x:row>
    <x:row r="10">
      <x:c r="A10" s="54" t="str"/>
      <x:c r="B10" s="55" t="n">
        <x:v>0</x:v>
      </x:c>
      <x:c r="C10" s="57" t="n">
        <x:v>0</x:v>
      </x:c>
      <x:c r="D10" s="57" t="n">
        <x:v>0</x:v>
      </x:c>
      <x:c r="E10" s="57" t="n">
        <x:v>0</x:v>
      </x:c>
      <x:c r="F10" s="57" t="n">
        <x:v>0</x:v>
      </x:c>
      <x:c r="G10" s="57" t="n">
        <x:v>0</x:v>
      </x:c>
      <x:c r="H10" s="51"/>
      <x:c r="I10" s="51"/>
      <x:c r="J10" s="51"/>
      <x:c r="K10" s="51"/>
      <x:c r="L10" s="51"/>
      <x:c r="M10" s="51"/>
      <x:c r="N10" s="51"/>
    </x:row>
    <x:row r="11">
      <x:c r="A11" s="54" t="str"/>
      <x:c r="B11" s="55" t="n">
        <x:v>0</x:v>
      </x:c>
      <x:c r="C11" s="57" t="n">
        <x:v>0</x:v>
      </x:c>
      <x:c r="D11" s="57" t="n">
        <x:v>0</x:v>
      </x:c>
      <x:c r="E11" s="57" t="n">
        <x:v>0</x:v>
      </x:c>
      <x:c r="F11" s="57" t="n">
        <x:v>0</x:v>
      </x:c>
      <x:c r="G11" s="57" t="n">
        <x:v>0</x:v>
      </x:c>
      <x:c r="H11" s="51"/>
      <x:c r="I11" s="51"/>
      <x:c r="J11" s="51"/>
      <x:c r="K11" s="51"/>
      <x:c r="L11" s="51"/>
      <x:c r="M11" s="51"/>
      <x:c r="N11" s="51"/>
    </x:row>
    <x:row r="12">
      <x:c r="A12" s="54" t="str"/>
      <x:c r="B12" s="55" t="n">
        <x:v>0</x:v>
      </x:c>
      <x:c r="C12" s="57" t="n">
        <x:v>0</x:v>
      </x:c>
      <x:c r="D12" s="57" t="n">
        <x:v>0</x:v>
      </x:c>
      <x:c r="E12" s="57" t="n">
        <x:v>0</x:v>
      </x:c>
      <x:c r="F12" s="57" t="n">
        <x:v>0</x:v>
      </x:c>
      <x:c r="G12" s="57" t="n">
        <x:v>0</x:v>
      </x:c>
      <x:c r="H12" s="51"/>
      <x:c r="I12" s="51"/>
      <x:c r="J12" s="51"/>
      <x:c r="K12" s="51"/>
      <x:c r="L12" s="51"/>
      <x:c r="M12" s="51"/>
      <x:c r="N12" s="51"/>
    </x:row>
    <x:row r="13">
      <x:c r="A13" s="54" t="str"/>
      <x:c r="B13" s="55" t="n">
        <x:v>0</x:v>
      </x:c>
      <x:c r="C13" s="57" t="n">
        <x:v>0</x:v>
      </x:c>
      <x:c r="D13" s="57" t="n">
        <x:v>0</x:v>
      </x:c>
      <x:c r="E13" s="57" t="n">
        <x:v>0</x:v>
      </x:c>
      <x:c r="F13" s="57" t="n">
        <x:v>0</x:v>
      </x:c>
      <x:c r="G13" s="57" t="n">
        <x:v>0</x:v>
      </x:c>
      <x:c r="H13" s="51"/>
      <x:c r="I13" s="51"/>
      <x:c r="J13" s="51"/>
      <x:c r="K13" s="51"/>
      <x:c r="L13" s="51"/>
      <x:c r="M13" s="51"/>
      <x:c r="N13" s="51"/>
    </x:row>
    <x:row r="14">
      <x:c r="A14" s="54" t="str"/>
      <x:c r="B14" s="55" t="n">
        <x:v>0</x:v>
      </x:c>
      <x:c r="C14" s="57" t="n">
        <x:v>0</x:v>
      </x:c>
      <x:c r="D14" s="57" t="n">
        <x:v>0</x:v>
      </x:c>
      <x:c r="E14" s="57" t="n">
        <x:v>0</x:v>
      </x:c>
      <x:c r="F14" s="57" t="n">
        <x:v>0</x:v>
      </x:c>
      <x:c r="G14" s="57" t="n">
        <x:v>0</x:v>
      </x:c>
      <x:c r="H14" s="51"/>
      <x:c r="I14" s="51"/>
      <x:c r="J14" s="51"/>
      <x:c r="K14" s="51"/>
      <x:c r="L14" s="51"/>
      <x:c r="M14" s="51"/>
      <x:c r="N14" s="51"/>
    </x:row>
    <x:row r="15">
      <x:c r="A15" s="54" t="str"/>
      <x:c r="B15" s="55" t="n">
        <x:v>0</x:v>
      </x:c>
      <x:c r="C15" s="57" t="n">
        <x:v>0</x:v>
      </x:c>
      <x:c r="D15" s="57" t="n">
        <x:v>0</x:v>
      </x:c>
      <x:c r="E15" s="57" t="n">
        <x:v>0</x:v>
      </x:c>
      <x:c r="F15" s="57" t="n">
        <x:v>0</x:v>
      </x:c>
      <x:c r="G15" s="57" t="n">
        <x:v>0</x:v>
      </x:c>
      <x:c r="H15" s="51"/>
      <x:c r="I15" s="51"/>
      <x:c r="J15" s="51"/>
      <x:c r="K15" s="51"/>
      <x:c r="L15" s="51"/>
      <x:c r="M15" s="51"/>
      <x:c r="N15" s="51"/>
    </x:row>
    <x:row r="16">
      <x:c r="A16" s="51"/>
      <x:c r="B16" s="51"/>
      <x:c r="C16" s="51"/>
      <x:c r="D16" s="51"/>
      <x:c r="E16" s="51"/>
      <x:c r="F16" s="51"/>
      <x:c r="G16" s="51"/>
      <x:c r="H16" s="51"/>
      <x:c r="I16" s="51"/>
      <x:c r="J16" s="51"/>
      <x:c r="K16" s="51"/>
      <x:c r="L16" s="51"/>
      <x:c r="M16" s="51"/>
      <x:c r="N16" s="51"/>
    </x:row>
    <x:row r="17">
      <x:c r="A17" s="51"/>
      <x:c r="B17" s="51"/>
      <x:c r="C17" s="51"/>
      <x:c r="D17" s="51"/>
      <x:c r="E17" s="51"/>
      <x:c r="F17" s="51"/>
      <x:c r="G17" s="51"/>
      <x:c r="H17" s="51"/>
      <x:c r="I17" s="51"/>
      <x:c r="J17" s="51"/>
      <x:c r="K17" s="51"/>
      <x:c r="L17" s="51"/>
      <x:c r="M17" s="51"/>
      <x:c r="N17" s="51"/>
    </x:row>
    <x:row r="18" ht="22" customHeight="1">
      <x:c r="A18" s="59" t="str">
        <x:v>MESAČNÝ SÚHRN</x:v>
      </x:c>
      <x:c r="B18" s="59"/>
      <x:c r="C18" s="59"/>
      <x:c r="D18" s="59"/>
      <x:c r="E18" s="59"/>
      <x:c r="F18" s="59"/>
      <x:c r="G18" s="59"/>
      <x:c r="H18" s="59"/>
      <x:c r="I18" s="59"/>
      <x:c r="J18" s="59"/>
      <x:c r="K18" s="59"/>
      <x:c r="L18" s="59"/>
      <x:c r="M18" s="59"/>
      <x:c r="N18" s="59"/>
    </x:row>
    <x:row r="19" ht="24" customHeight="1">
      <x:c r="A19" s="70" t="str">
        <x:v>Položka</x:v>
      </x:c>
      <x:c r="B19" s="70" t="str">
        <x:v>Jan</x:v>
      </x:c>
      <x:c r="C19" s="70" t="str">
        <x:v>Feb</x:v>
      </x:c>
      <x:c r="D19" s="70" t="str">
        <x:v>Mar</x:v>
      </x:c>
      <x:c r="E19" s="70" t="str">
        <x:v>Apr</x:v>
      </x:c>
      <x:c r="F19" s="70" t="str">
        <x:v>Máj</x:v>
      </x:c>
      <x:c r="G19" s="70" t="str">
        <x:v>Jún</x:v>
      </x:c>
      <x:c r="H19" s="70" t="str">
        <x:v>Júl</x:v>
      </x:c>
      <x:c r="I19" s="70" t="str">
        <x:v>Aug</x:v>
      </x:c>
      <x:c r="J19" s="70" t="str">
        <x:v>Sep</x:v>
      </x:c>
      <x:c r="K19" s="70" t="str">
        <x:v>Okt</x:v>
      </x:c>
      <x:c r="L19" s="70" t="str">
        <x:v>Nov</x:v>
      </x:c>
      <x:c r="M19" s="70" t="str">
        <x:v>Dec</x:v>
      </x:c>
      <x:c r="N19" s="70" t="str">
        <x:v>Rok spolu</x:v>
      </x:c>
    </x:row>
    <x:row r="20">
      <x:c r="A20" s="102" t="str">
        <x:v>Investície (CAPEX)</x:v>
      </x:c>
      <x:c r="B20" s="103" t="n">
        <x:f>SUMIF($B$6:$B$15,1,$C$6:$C$15)</x:f>
        <x:v>0</x:v>
      </x:c>
      <x:c r="C20" s="103" t="n">
        <x:f>SUMIF($B$6:$B$15,2,$C$6:$C$15)</x:f>
        <x:v>0</x:v>
      </x:c>
      <x:c r="D20" s="103" t="n">
        <x:f>SUMIF($B$6:$B$15,3,$C$6:$C$15)</x:f>
        <x:v>0</x:v>
      </x:c>
      <x:c r="E20" s="103" t="n">
        <x:f>SUMIF($B$6:$B$15,4,$C$6:$C$15)</x:f>
        <x:v>0</x:v>
      </x:c>
      <x:c r="F20" s="103" t="n">
        <x:f>SUMIF($B$6:$B$15,5,$C$6:$C$15)</x:f>
        <x:v>0</x:v>
      </x:c>
      <x:c r="G20" s="103" t="n">
        <x:f>SUMIF($B$6:$B$15,6,$C$6:$C$15)</x:f>
        <x:v>0</x:v>
      </x:c>
      <x:c r="H20" s="103" t="n">
        <x:f>SUMIF($B$6:$B$15,7,$C$6:$C$15)</x:f>
        <x:v>0</x:v>
      </x:c>
      <x:c r="I20" s="103" t="n">
        <x:f>SUMIF($B$6:$B$15,8,$C$6:$C$15)</x:f>
        <x:v>0</x:v>
      </x:c>
      <x:c r="J20" s="103" t="n">
        <x:f>SUMIF($B$6:$B$15,9,$C$6:$C$15)</x:f>
        <x:v>0</x:v>
      </x:c>
      <x:c r="K20" s="103" t="n">
        <x:f>SUMIF($B$6:$B$15,10,$C$6:$C$15)</x:f>
        <x:v>0</x:v>
      </x:c>
      <x:c r="L20" s="103" t="n">
        <x:f>SUMIF($B$6:$B$15,11,$C$6:$C$15)</x:f>
        <x:v>0</x:v>
      </x:c>
      <x:c r="M20" s="103" t="n">
        <x:f>SUMIF($B$6:$B$15,12,$C$6:$C$15)</x:f>
        <x:v>0</x:v>
      </x:c>
      <x:c r="N20" s="103" t="n">
        <x:f>SUM(B20:M20)</x:f>
        <x:v>0</x:v>
      </x:c>
    </x:row>
    <x:row r="21">
      <x:c r="A21" s="102" t="str">
        <x:v>Čerpanie nových úverov</x:v>
      </x:c>
      <x:c r="B21" s="103" t="n">
        <x:f>SUMIF($B$6:$B$15,1,$E$6:$E$15)</x:f>
        <x:v>0</x:v>
      </x:c>
      <x:c r="C21" s="103" t="n">
        <x:f>SUMIF($B$6:$B$15,2,$E$6:$E$15)</x:f>
        <x:v>0</x:v>
      </x:c>
      <x:c r="D21" s="103" t="n">
        <x:f>SUMIF($B$6:$B$15,3,$E$6:$E$15)</x:f>
        <x:v>0</x:v>
      </x:c>
      <x:c r="E21" s="103" t="n">
        <x:f>SUMIF($B$6:$B$15,4,$E$6:$E$15)</x:f>
        <x:v>0</x:v>
      </x:c>
      <x:c r="F21" s="103" t="n">
        <x:f>SUMIF($B$6:$B$15,5,$E$6:$E$15)</x:f>
        <x:v>0</x:v>
      </x:c>
      <x:c r="G21" s="103" t="n">
        <x:f>SUMIF($B$6:$B$15,6,$E$6:$E$15)</x:f>
        <x:v>0</x:v>
      </x:c>
      <x:c r="H21" s="103" t="n">
        <x:f>SUMIF($B$6:$B$15,7,$E$6:$E$15)</x:f>
        <x:v>0</x:v>
      </x:c>
      <x:c r="I21" s="103" t="n">
        <x:f>SUMIF($B$6:$B$15,8,$E$6:$E$15)</x:f>
        <x:v>0</x:v>
      </x:c>
      <x:c r="J21" s="103" t="n">
        <x:f>SUMIF($B$6:$B$15,9,$E$6:$E$15)</x:f>
        <x:v>0</x:v>
      </x:c>
      <x:c r="K21" s="103" t="n">
        <x:f>SUMIF($B$6:$B$15,10,$E$6:$E$15)</x:f>
        <x:v>0</x:v>
      </x:c>
      <x:c r="L21" s="103" t="n">
        <x:f>SUMIF($B$6:$B$15,11,$E$6:$E$15)</x:f>
        <x:v>0</x:v>
      </x:c>
      <x:c r="M21" s="103" t="n">
        <x:f>SUMIF($B$6:$B$15,12,$E$6:$E$15)</x:f>
        <x:v>0</x:v>
      </x:c>
      <x:c r="N21" s="103" t="n">
        <x:f>SUM(B21:M21)</x:f>
        <x:v>0</x:v>
      </x:c>
    </x:row>
    <x:row r="22">
      <x:c r="A22" s="102" t="str">
        <x:v>Splátky istiny</x:v>
      </x:c>
      <x:c r="B22" s="103" t="n">
        <x:f>SUMPRODUCT(($B$6:$B$15&lt;=1)*($B$6:$B$15&gt;0)*$F$6:$F$15)</x:f>
        <x:v>0</x:v>
      </x:c>
      <x:c r="C22" s="103" t="n">
        <x:f>SUMPRODUCT(($B$6:$B$15&lt;=2)*($B$6:$B$15&gt;0)*$F$6:$F$15)</x:f>
        <x:v>0</x:v>
      </x:c>
      <x:c r="D22" s="103" t="n">
        <x:f>SUMPRODUCT(($B$6:$B$15&lt;=3)*($B$6:$B$15&gt;0)*$F$6:$F$15)</x:f>
        <x:v>0</x:v>
      </x:c>
      <x:c r="E22" s="103" t="n">
        <x:f>SUMPRODUCT(($B$6:$B$15&lt;=4)*($B$6:$B$15&gt;0)*$F$6:$F$15)</x:f>
        <x:v>0</x:v>
      </x:c>
      <x:c r="F22" s="103" t="n">
        <x:f>SUMPRODUCT(($B$6:$B$15&lt;=5)*($B$6:$B$15&gt;0)*$F$6:$F$15)</x:f>
        <x:v>0</x:v>
      </x:c>
      <x:c r="G22" s="103" t="n">
        <x:f>SUMPRODUCT(($B$6:$B$15&lt;=6)*($B$6:$B$15&gt;0)*$F$6:$F$15)</x:f>
        <x:v>0</x:v>
      </x:c>
      <x:c r="H22" s="103" t="n">
        <x:f>SUMPRODUCT(($B$6:$B$15&lt;=7)*($B$6:$B$15&gt;0)*$F$6:$F$15)</x:f>
        <x:v>0</x:v>
      </x:c>
      <x:c r="I22" s="103" t="n">
        <x:f>SUMPRODUCT(($B$6:$B$15&lt;=8)*($B$6:$B$15&gt;0)*$F$6:$F$15)</x:f>
        <x:v>0</x:v>
      </x:c>
      <x:c r="J22" s="103" t="n">
        <x:f>SUMPRODUCT(($B$6:$B$15&lt;=9)*($B$6:$B$15&gt;0)*$F$6:$F$15)</x:f>
        <x:v>0</x:v>
      </x:c>
      <x:c r="K22" s="103" t="n">
        <x:f>SUMPRODUCT(($B$6:$B$15&lt;=10)*($B$6:$B$15&gt;0)*$F$6:$F$15)</x:f>
        <x:v>0</x:v>
      </x:c>
      <x:c r="L22" s="103" t="n">
        <x:f>SUMPRODUCT(($B$6:$B$15&lt;=11)*($B$6:$B$15&gt;0)*$F$6:$F$15)</x:f>
        <x:v>0</x:v>
      </x:c>
      <x:c r="M22" s="103" t="n">
        <x:f>SUMPRODUCT(($B$6:$B$15&lt;=12)*($B$6:$B$15&gt;0)*$F$6:$F$15)</x:f>
        <x:v>0</x:v>
      </x:c>
      <x:c r="N22" s="103" t="n">
        <x:f>SUM(B22:M22)</x:f>
        <x:v>0</x:v>
      </x:c>
    </x:row>
    <x:row r="23">
      <x:c r="A23" s="102" t="str">
        <x:v>Úroky</x:v>
      </x:c>
      <x:c r="B23" s="103" t="n">
        <x:f>SUMPRODUCT(($B$6:$B$15&lt;=1)*($B$6:$B$15&gt;0)*$G$6:$G$15)</x:f>
        <x:v>0</x:v>
      </x:c>
      <x:c r="C23" s="103" t="n">
        <x:f>SUMPRODUCT(($B$6:$B$15&lt;=2)*($B$6:$B$15&gt;0)*$G$6:$G$15)</x:f>
        <x:v>0</x:v>
      </x:c>
      <x:c r="D23" s="103" t="n">
        <x:f>SUMPRODUCT(($B$6:$B$15&lt;=3)*($B$6:$B$15&gt;0)*$G$6:$G$15)</x:f>
        <x:v>0</x:v>
      </x:c>
      <x:c r="E23" s="103" t="n">
        <x:f>SUMPRODUCT(($B$6:$B$15&lt;=4)*($B$6:$B$15&gt;0)*$G$6:$G$15)</x:f>
        <x:v>0</x:v>
      </x:c>
      <x:c r="F23" s="103" t="n">
        <x:f>SUMPRODUCT(($B$6:$B$15&lt;=5)*($B$6:$B$15&gt;0)*$G$6:$G$15)</x:f>
        <x:v>0</x:v>
      </x:c>
      <x:c r="G23" s="103" t="n">
        <x:f>SUMPRODUCT(($B$6:$B$15&lt;=6)*($B$6:$B$15&gt;0)*$G$6:$G$15)</x:f>
        <x:v>0</x:v>
      </x:c>
      <x:c r="H23" s="103" t="n">
        <x:f>SUMPRODUCT(($B$6:$B$15&lt;=7)*($B$6:$B$15&gt;0)*$G$6:$G$15)</x:f>
        <x:v>0</x:v>
      </x:c>
      <x:c r="I23" s="103" t="n">
        <x:f>SUMPRODUCT(($B$6:$B$15&lt;=8)*($B$6:$B$15&gt;0)*$G$6:$G$15)</x:f>
        <x:v>0</x:v>
      </x:c>
      <x:c r="J23" s="103" t="n">
        <x:f>SUMPRODUCT(($B$6:$B$15&lt;=9)*($B$6:$B$15&gt;0)*$G$6:$G$15)</x:f>
        <x:v>0</x:v>
      </x:c>
      <x:c r="K23" s="103" t="n">
        <x:f>SUMPRODUCT(($B$6:$B$15&lt;=10)*($B$6:$B$15&gt;0)*$G$6:$G$15)</x:f>
        <x:v>0</x:v>
      </x:c>
      <x:c r="L23" s="103" t="n">
        <x:f>SUMPRODUCT(($B$6:$B$15&lt;=11)*($B$6:$B$15&gt;0)*$G$6:$G$15)</x:f>
        <x:v>0</x:v>
      </x:c>
      <x:c r="M23" s="103" t="n">
        <x:f>SUMPRODUCT(($B$6:$B$15&lt;=12)*($B$6:$B$15&gt;0)*$G$6:$G$15)</x:f>
        <x:v>0</x:v>
      </x:c>
      <x:c r="N23" s="103" t="n">
        <x:f>SUM(B23:M23)</x:f>
        <x:v>0</x:v>
      </x:c>
    </x:row>
    <x:row r="24">
      <x:c r="A24" s="51"/>
      <x:c r="B24" s="51"/>
      <x:c r="C24" s="51"/>
      <x:c r="D24" s="51"/>
      <x:c r="E24" s="51"/>
      <x:c r="F24" s="51"/>
      <x:c r="G24" s="51"/>
      <x:c r="H24" s="51"/>
      <x:c r="I24" s="51"/>
      <x:c r="J24" s="51"/>
      <x:c r="K24" s="51"/>
      <x:c r="L24" s="51"/>
      <x:c r="M24" s="51"/>
      <x:c r="N24" s="51"/>
    </x:row>
    <x:row r="25">
      <x:c r="A25" s="51"/>
      <x:c r="B25" s="51"/>
      <x:c r="C25" s="51"/>
      <x:c r="D25" s="51"/>
      <x:c r="E25" s="51"/>
      <x:c r="F25" s="51"/>
      <x:c r="G25" s="51"/>
      <x:c r="H25" s="51"/>
      <x:c r="I25" s="51"/>
      <x:c r="J25" s="51"/>
      <x:c r="K25" s="51"/>
      <x:c r="L25" s="51"/>
      <x:c r="M25" s="51"/>
      <x:c r="N25" s="51"/>
    </x:row>
    <x:row r="26">
      <x:c r="A26" s="51"/>
      <x:c r="B26" s="51"/>
      <x:c r="C26" s="51"/>
      <x:c r="D26" s="51"/>
      <x:c r="E26" s="51"/>
      <x:c r="F26" s="51"/>
      <x:c r="G26" s="51"/>
      <x:c r="H26" s="51"/>
      <x:c r="I26" s="51"/>
      <x:c r="J26" s="51"/>
      <x:c r="K26" s="51"/>
      <x:c r="L26" s="51"/>
      <x:c r="M26" s="51"/>
      <x:c r="N26" s="51"/>
    </x:row>
    <x:row r="27">
      <x:c r="A27" s="51"/>
      <x:c r="B27" s="51"/>
      <x:c r="C27" s="51"/>
      <x:c r="D27" s="51"/>
      <x:c r="E27" s="51"/>
      <x:c r="F27" s="51"/>
      <x:c r="G27" s="51"/>
      <x:c r="H27" s="51"/>
      <x:c r="I27" s="51"/>
      <x:c r="J27" s="51"/>
      <x:c r="K27" s="51"/>
      <x:c r="L27" s="51"/>
      <x:c r="M27" s="51"/>
      <x:c r="N27" s="51"/>
    </x:row>
    <x:row r="28">
      <x:c r="A28" s="51"/>
      <x:c r="B28" s="51"/>
      <x:c r="C28" s="51"/>
      <x:c r="D28" s="51"/>
      <x:c r="E28" s="51"/>
      <x:c r="F28" s="51"/>
      <x:c r="G28" s="51"/>
      <x:c r="H28" s="51"/>
      <x:c r="I28" s="51"/>
      <x:c r="J28" s="51"/>
      <x:c r="K28" s="51"/>
      <x:c r="L28" s="51"/>
      <x:c r="M28" s="51"/>
      <x:c r="N28" s="51"/>
    </x:row>
    <x:row r="29">
      <x:c r="A29" s="51"/>
      <x:c r="B29" s="51"/>
      <x:c r="C29" s="51"/>
      <x:c r="D29" s="51"/>
      <x:c r="E29" s="51"/>
      <x:c r="F29" s="51"/>
      <x:c r="G29" s="51"/>
      <x:c r="H29" s="51"/>
      <x:c r="I29" s="51"/>
      <x:c r="J29" s="51"/>
      <x:c r="K29" s="51"/>
      <x:c r="L29" s="51"/>
      <x:c r="M29" s="51"/>
      <x:c r="N29" s="51"/>
    </x:row>
    <x:row r="30">
      <x:c r="A30" s="51"/>
      <x:c r="B30" s="51"/>
      <x:c r="C30" s="51"/>
      <x:c r="D30" s="51"/>
      <x:c r="E30" s="51"/>
      <x:c r="F30" s="51"/>
      <x:c r="G30" s="51"/>
      <x:c r="H30" s="51"/>
      <x:c r="I30" s="51"/>
      <x:c r="J30" s="51"/>
      <x:c r="K30" s="51"/>
      <x:c r="L30" s="51"/>
      <x:c r="M30" s="51"/>
      <x:c r="N30" s="51"/>
    </x:row>
  </x:sheetData>
  <x:mergeCells>
    <x:mergeCell ref="A1:N1"/>
    <x:mergeCell ref="A2:N2"/>
    <x:mergeCell ref="A4:G4"/>
    <x:mergeCell ref="A18:N18"/>
  </x:mergeCells>
  <x:dataValidations count="1">
    <x:dataValidation type="list" sqref="B6:B15">
      <x:formula1>"1,2,3,4,5,6,7,8,9,10,11,12"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32" customHeight="1">
      <x:c r="A1" s="50" t="str">
        <x:v>Porovnanie scenárov</x:v>
      </x:c>
      <x:c r="B1" s="50"/>
      <x:c r="C1" s="50"/>
      <x:c r="D1" s="50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11" t="str">
        <x:v>Rýchly pohľad na ročný výsledok pri konzervatívnom, realistickom a optimistickom variante.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>
      <x:c r="A3" s="51"/>
      <x:c r="B3" s="51"/>
      <x:c r="C3" s="51"/>
      <x:c r="D3" s="51"/>
    </x:row>
    <x:row r="4" ht="22" customHeight="1">
      <x:c r="A4" s="59" t="str">
        <x:v>ROČNÉ POROVNANIE</x:v>
      </x:c>
      <x:c r="B4" s="59"/>
      <x:c r="C4" s="59"/>
      <x:c r="D4" s="59"/>
    </x:row>
    <x:row r="5">
      <x:c r="A5" s="40" t="str">
        <x:v>Ukazovateľ</x:v>
      </x:c>
      <x:c r="B5" s="40" t="str">
        <x:v>Konzervatívny</x:v>
      </x:c>
      <x:c r="C5" s="40" t="str">
        <x:v>Realistický</x:v>
      </x:c>
      <x:c r="D5" s="40" t="str">
        <x:v>Optimistický</x:v>
      </x:c>
    </x:row>
    <x:row r="6">
      <x:c r="A6" s="51" t="str">
        <x:v>Tržby</x:v>
      </x:c>
      <x:c r="B6" s="86" t="n">
        <x:f>'Tržby'!$N$13*'Vstupy'!$B$19</x:f>
        <x:v>0</x:v>
      </x:c>
      <x:c r="C6" s="86" t="n">
        <x:f>'Tržby'!$N$13*'Vstupy'!$B$20</x:f>
        <x:v>0</x:v>
      </x:c>
      <x:c r="D6" s="86" t="n">
        <x:f>'Tržby'!$N$13*'Vstupy'!$B$21</x:f>
        <x:v>0</x:v>
      </x:c>
    </x:row>
    <x:row r="7">
      <x:c r="A7" s="51" t="str">
        <x:v>Variabilné náklady</x:v>
      </x:c>
      <x:c r="B7" s="86" t="n">
        <x:f>'Náklady'!$N$10*'Vstupy'!$C$19</x:f>
        <x:v>0</x:v>
      </x:c>
      <x:c r="C7" s="86" t="n">
        <x:f>'Náklady'!$N$10*'Vstupy'!$C$20</x:f>
        <x:v>0</x:v>
      </x:c>
      <x:c r="D7" s="86" t="n">
        <x:f>'Náklady'!$N$10*'Vstupy'!$C$21</x:f>
        <x:v>0</x:v>
      </x:c>
    </x:row>
    <x:row r="8">
      <x:c r="A8" s="51" t="str">
        <x:v>Fixné náklady</x:v>
      </x:c>
      <x:c r="B8" s="86" t="n">
        <x:f>'Náklady'!$N$23*'Vstupy'!$D$19</x:f>
        <x:v>0</x:v>
      </x:c>
      <x:c r="C8" s="86" t="n">
        <x:f>'Náklady'!$N$23*'Vstupy'!$D$20</x:f>
        <x:v>0</x:v>
      </x:c>
      <x:c r="D8" s="86" t="n">
        <x:f>'Náklady'!$N$23*'Vstupy'!$D$21</x:f>
        <x:v>0</x:v>
      </x:c>
    </x:row>
    <x:row r="9">
      <x:c r="A9" s="90" t="str">
        <x:v>EBITDA</x:v>
      </x:c>
      <x:c r="B9" s="91" t="n">
        <x:f>B6-B7-B8</x:f>
        <x:v>0</x:v>
      </x:c>
      <x:c r="C9" s="91" t="n">
        <x:f>C6-C7-C8</x:f>
        <x:v>0</x:v>
      </x:c>
      <x:c r="D9" s="91" t="n">
        <x:f>D6-D7-D8</x:f>
        <x:v>0</x:v>
      </x:c>
    </x:row>
    <x:row r="10">
      <x:c r="A10" s="51" t="str">
        <x:v>EBITDA marža</x:v>
      </x:c>
      <x:c r="B10" s="122" t="n">
        <x:f>IFERROR(B9/B6,0)</x:f>
        <x:v>0</x:v>
      </x:c>
      <x:c r="C10" s="122" t="n">
        <x:f>IFERROR(C9/C6,0)</x:f>
        <x:v>0</x:v>
      </x:c>
      <x:c r="D10" s="122" t="n">
        <x:f>IFERROR(D9/D6,0)</x:f>
        <x:v>0</x:v>
      </x:c>
    </x:row>
    <x:row r="11">
      <x:c r="A11" s="102" t="str">
        <x:v>Bod zvratu tržieb</x:v>
      </x:c>
      <x:c r="B11" s="116" t="n">
        <x:f>IFERROR(B8/(1-B7/B6),0)</x:f>
        <x:v>0</x:v>
      </x:c>
      <x:c r="C11" s="116" t="n">
        <x:f>IFERROR(C8/(1-C7/C6),0)</x:f>
        <x:v>0</x:v>
      </x:c>
      <x:c r="D11" s="116" t="n">
        <x:f>IFERROR(D8/(1-D7/D6),0)</x:f>
        <x:v>0</x:v>
      </x:c>
    </x:row>
    <x:row r="12">
      <x:c r="A12" s="102" t="str">
        <x:v>Rezerva nad bodom zvratu</x:v>
      </x:c>
      <x:c r="B12" s="116" t="n">
        <x:f>B6-B11</x:f>
        <x:v>0</x:v>
      </x:c>
      <x:c r="C12" s="116" t="n">
        <x:f>C6-C11</x:f>
        <x:v>0</x:v>
      </x:c>
      <x:c r="D12" s="116" t="n">
        <x:f>D6-D11</x:f>
        <x:v>0</x:v>
      </x:c>
    </x:row>
    <x:row r="13">
      <x:c r="A13" s="51"/>
      <x:c r="B13" s="51"/>
      <x:c r="C13" s="51"/>
      <x:c r="D13" s="51"/>
    </x:row>
    <x:row r="14">
      <x:c r="A14" s="51"/>
      <x:c r="B14" s="51"/>
      <x:c r="C14" s="51"/>
      <x:c r="D14" s="51"/>
    </x:row>
    <x:row r="15">
      <x:c r="A15" s="51"/>
      <x:c r="B15" s="51"/>
      <x:c r="C15" s="51"/>
      <x:c r="D15" s="51"/>
    </x:row>
    <x:row r="16">
      <x:c r="A16" s="51"/>
      <x:c r="B16" s="51"/>
      <x:c r="C16" s="51"/>
      <x:c r="D16" s="51"/>
    </x:row>
    <x:row r="17">
      <x:c r="A17" s="51"/>
      <x:c r="B17" s="51"/>
      <x:c r="C17" s="51"/>
      <x:c r="D17" s="51"/>
    </x:row>
    <x:row r="18">
      <x:c r="A18" s="51"/>
      <x:c r="B18" s="51"/>
      <x:c r="C18" s="51"/>
      <x:c r="D18" s="51"/>
    </x:row>
    <x:row r="19">
      <x:c r="A19" s="51"/>
      <x:c r="B19" s="51"/>
      <x:c r="C19" s="51"/>
      <x:c r="D19" s="51"/>
    </x:row>
    <x:row r="20">
      <x:c r="A20" s="51"/>
      <x:c r="B20" s="51"/>
      <x:c r="C20" s="51"/>
      <x:c r="D20" s="51"/>
    </x:row>
  </x:sheetData>
  <x:mergeCells>
    <x:mergeCell ref="A1:N1"/>
    <x:mergeCell ref="A2:N2"/>
    <x:mergeCell ref="A4:D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2" hidden="0" customWidth="1"/>
    <x:col min="3" max="3" width="7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2" customHeight="1">
      <x:c r="A1" s="4" t="str">
        <x:v>Ako používať finančný plán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11" t="str">
        <x:v>Krátky návod k šablóne. Všetky výpočty sú naviazané na vstupy a vybraný scenár.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4" ht="22" customHeight="1">
      <x:c r="A4" s="18" t="str">
        <x:v>POSTUP</x:v>
      </x:c>
      <x:c r="B4" s="18"/>
      <x:c r="C4" s="18"/>
      <x:c r="D4" s="18"/>
      <x:c r="E4" s="18"/>
      <x:c r="F4" s="18"/>
      <x:c r="G4" s="18"/>
      <x:c r="H4" s="18"/>
    </x:row>
    <x:row r="5">
      <x:c r="A5" s="38" t="str">
        <x:v>Krok</x:v>
      </x:c>
      <x:c r="B5" s="38" t="str">
        <x:v>Čo urobiť</x:v>
      </x:c>
      <x:c r="C5" s="38" t="str">
        <x:v>Prakticky</x:v>
      </x:c>
    </x:row>
    <x:row r="6">
      <x:c r="A6" s="141" t="str">
        <x:v>1</x:v>
      </x:c>
      <x:c r="B6" s="51" t="str">
        <x:v>Vyplňte základné údaje</x:v>
      </x:c>
      <x:c r="C6" s="51" t="str">
        <x:v>Vo Vstupoch zadajte rok, počiatočnú hotovosť, daň, inkaso a vyberte scenár.</x:v>
      </x:c>
    </x:row>
    <x:row r="7">
      <x:c r="A7" s="141" t="str">
        <x:v>2</x:v>
      </x:c>
      <x:c r="B7" s="51" t="str">
        <x:v>Naplánujte tržby</x:v>
      </x:c>
      <x:c r="C7" s="51" t="str">
        <x:v>Na hárku Tržby zadajte mesačné sumy podľa hlavných produktov alebo služieb.</x:v>
      </x:c>
    </x:row>
    <x:row r="8">
      <x:c r="A8" s="141" t="str">
        <x:v>3</x:v>
      </x:c>
      <x:c r="B8" s="51" t="str">
        <x:v>Doplňte náklady</x:v>
      </x:c>
      <x:c r="C8" s="51" t="str">
        <x:v>Náklady rozdeľte na variabilné a fixné. Používajte sumy bez DPH.</x:v>
      </x:c>
    </x:row>
    <x:row r="9">
      <x:c r="A9" s="141" t="str">
        <x:v>4</x:v>
      </x:c>
      <x:c r="B9" s="51" t="str">
        <x:v>Pridajte investície</x:v>
      </x:c>
      <x:c r="C9" s="51" t="str">
        <x:v>Ak plánujete väčší nákup, doplňte investíciu, nový úver, splátku istiny a úrok.</x:v>
      </x:c>
    </x:row>
    <x:row r="10">
      <x:c r="A10" s="141" t="str">
        <x:v>5</x:v>
      </x:c>
      <x:c r="B10" s="51" t="str">
        <x:v>Vyhodnoťte výsledok</x:v>
      </x:c>
      <x:c r="C10" s="51" t="str">
        <x:v>Prehľad, Výsledovka a Cash flow ukážu ziskovosť, likviditu a prípadnú potrebu financovania.</x:v>
      </x:c>
    </x:row>
    <x:row r="12" ht="22" customHeight="1">
      <x:c r="A12" s="34" t="str">
        <x:v>LEGENDA MODELU</x:v>
      </x:c>
      <x:c r="B12" s="34"/>
      <x:c r="C12" s="34"/>
      <x:c r="D12" s="34"/>
      <x:c r="E12" s="34"/>
      <x:c r="F12" s="34"/>
      <x:c r="G12" s="34"/>
      <x:c r="H12" s="34"/>
    </x:row>
    <x:row r="13">
      <x:c r="A13" s="38" t="str">
        <x:v>Farba / typ</x:v>
      </x:c>
      <x:c r="B13" s="38" t="str">
        <x:v>Význam</x:v>
      </x:c>
    </x:row>
    <x:row r="14">
      <x:c r="A14" s="24" t="str">
        <x:v>Modré písmo + svetlomodré pozadie</x:v>
      </x:c>
      <x:c r="B14" s="24" t="str">
        <x:v>Vstup, ktorý môžete meniť</x:v>
      </x:c>
    </x:row>
    <x:row r="15">
      <x:c r="A15" s="144" t="str">
        <x:v>Čierne písmo</x:v>
      </x:c>
      <x:c r="B15" s="144" t="str">
        <x:v>Výpočet v rámci hárka</x:v>
      </x:c>
    </x:row>
    <x:row r="16">
      <x:c r="A16" s="80" t="str">
        <x:v>Zelené písmo</x:v>
      </x:c>
      <x:c r="B16" s="80" t="str">
        <x:v>Hodnota prepojená z iného hárka</x:v>
      </x:c>
    </x:row>
    <x:row r="18" ht="22" customHeight="1">
      <x:c r="A18" s="18" t="str">
        <x:v>FLOWii</x:v>
      </x:c>
      <x:c r="B18" s="18"/>
      <x:c r="C18" s="18"/>
      <x:c r="D18" s="18"/>
      <x:c r="E18" s="18"/>
      <x:c r="F18" s="18"/>
      <x:c r="G18" s="18"/>
      <x:c r="H18" s="18"/>
    </x:row>
    <x:row r="19">
      <x:c r="A19" s="102" t="str">
        <x:v>Šablóna je navrhnutá vo vizuálnom štýle FLOWii a je určená na interné finančné plánovanie firmy.</x:v>
      </x:c>
      <x:c r="B19" s="102"/>
      <x:c r="C19" s="102"/>
      <x:c r="D19" s="102"/>
      <x:c r="E19" s="102"/>
      <x:c r="F19" s="102"/>
      <x:c r="G19" s="102"/>
      <x:c r="H19" s="102"/>
    </x:row>
    <x:row r="20">
      <x:c r="A20" s="102" t="str">
        <x:v>Web</x:v>
      </x:c>
      <x:c r="B20" s="102" t="str">
        <x:v>https://www.flowii.com/sk/</x:v>
      </x:c>
      <x:c r="C20" s="102"/>
      <x:c r="D20" s="102"/>
      <x:c r="E20" s="102"/>
      <x:c r="F20" s="102"/>
      <x:c r="G20" s="102"/>
      <x:c r="H20" s="102"/>
    </x:row>
    <x:row r="21">
      <x:c r="A21" s="102" t="str">
        <x:v>Tip</x:v>
      </x:c>
      <x:c r="B21" s="102" t="str">
        <x:v>Pre priebežné riadenie financií porovnávajte plán s aktuálnymi príjmami, výdavkami a fakturáciou vo FLOWii.</x:v>
      </x:c>
      <x:c r="C21" s="102"/>
      <x:c r="D21" s="102"/>
      <x:c r="E21" s="102"/>
      <x:c r="F21" s="102"/>
      <x:c r="G21" s="102"/>
      <x:c r="H21" s="102"/>
    </x:row>
  </x:sheetData>
  <x:mergeCells>
    <x:mergeCell ref="A1:N1"/>
    <x:mergeCell ref="A2:N2"/>
    <x:mergeCell ref="A4:H4"/>
    <x:mergeCell ref="A12:H12"/>
    <x:mergeCell ref="A18:H18"/>
    <x:mergeCell ref="A19:H19"/>
    <x:mergeCell ref="B20:H20"/>
    <x:mergeCell ref="B21:H21"/>
  </x:mergeCells>
  <x:pageMargins left="0.7" right="0.7" top="0.75" bottom="0.75" header="0.3" footer="0.3"/>
</x:worksheet>
</file>